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51" documentId="120_S{2AC9BD13-BADA-5192-A53E-5A8FF88502F6}" xr6:coauthVersionLast="47" xr6:coauthVersionMax="47" xr10:uidLastSave="{58A09337-3427-4F07-9E48-E8A810CD435F}"/>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L5" i="2"/>
  <c r="J4" i="2"/>
  <c r="J5" i="2"/>
  <c r="I4" i="2"/>
  <c r="I5" i="2"/>
  <c r="G4" i="2"/>
  <c r="G5" i="2"/>
  <c r="B4" i="2"/>
  <c r="B5"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<sst xmlns="http://schemas.openxmlformats.org/spreadsheetml/2006/main" count="180277" uniqueCount="39123">
  <si>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</si>
  <si>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</si>
  <si>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</si>
  <si>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</si>
  <si>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</si>
  <si>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</si>
  <si>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</si>
  <si>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</si>
  <si>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</si>
  <si>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</si>
  <si>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</si>
  <si>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</si>
  <si>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</si>
  <si>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</si>
  <si>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</si>
  <si>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</si>
  <si>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</si>
  <si>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</si>
  <si>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</si>
  <si>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</si>
  <si>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</si>
  <si>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</si>
  <si>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</si>
  <si>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</si>
  <si>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</si>
  <si>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</si>
  <si>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</si>
  <si>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</si>
  <si>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</si>
  <si>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</si>
  <si>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</si>
  <si>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</si>
  <si>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</si>
  <si>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</si>
  <si>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</si>
  <si>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</si>
  <si>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</si>
  <si>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</si>
  <si>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</si>
  <si>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</si>
  <si>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</si>
  <si>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</si>
  <si>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</si>
  <si>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</si>
  <si>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</si>
  <si>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</si>
  <si>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</si>
  <si>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</si>
  <si>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</si>
  <si>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</si>
  <si>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</si>
  <si>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</si>
  <si>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</si>
  <si>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</si>
  <si>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</si>
  <si>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</si>
  <si>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</si>
  <si>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</si>
  <si>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</si>
  <si>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</si>
  <si>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</si>
  <si>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</si>
  <si>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</si>
  <si>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</si>
  <si>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</si>
  <si>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</si>
  <si>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</si>
  <si>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</si>
  <si>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</si>
  <si>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</si>
  <si>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</si>
  <si>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</si>
  <si>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</si>
  <si>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</si>
  <si>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</si>
  <si>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</si>
  <si>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</si>
  <si>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</si>
  <si>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</si>
  <si>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</si>
  <si>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</si>
  <si>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</si>
  <si>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</si>
  <si>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</si>
  <si>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</si>
  <si>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</si>
  <si>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</si>
  <si>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</si>
  <si>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</si>
  <si>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</si>
  <si>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</si>
  <si>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</si>
  <si>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</si>
  <si>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</si>
  <si>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</si>
  <si>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</si>
  <si>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</si>
  <si>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</si>
  <si>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</si>
  <si>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</si>
  <si>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</si>
  <si>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</si>
  <si>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</si>
  <si>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</si>
  <si>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</si>
  <si>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</si>
  <si>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</si>
  <si>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</si>
  <si>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</si>
  <si>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</si>
  <si>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</si>
  <si>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</si>
  <si>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</si>
  <si>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</si>
  <si>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</si>
  <si>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</si>
  <si>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</si>
  <si>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</si>
  <si>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</si>
  <si>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</si>
  <si>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</si>
  <si>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</si>
  <si>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</si>
  <si>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</si>
  <si>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</si>
  <si>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</si>
  <si>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</si>
  <si>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</si>
  <si>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</si>
  <si>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</si>
  <si>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</si>
  <si>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</si>
  <si>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</si>
  <si>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</si>
  <si>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</si>
  <si>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</si>
  <si>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</si>
  <si>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</si>
  <si>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</si>
  <si>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</si>
  <si>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</si>
  <si>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</si>
  <si>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</si>
  <si>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</si>
  <si>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</si>
  <si>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</si>
  <si>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</si>
  <si>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</si>
  <si>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</si>
  <si>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</si>
  <si>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</si>
  <si>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</si>
  <si>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</si>
  <si>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</si>
  <si>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</si>
  <si>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</si>
  <si>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</si>
  <si>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</si>
  <si>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</si>
  <si>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</si>
  <si>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</si>
  <si>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</si>
  <si>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</si>
  <si>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</si>
  <si>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</si>
  <si>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</si>
  <si>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</si>
  <si>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</si>
  <si>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</si>
  <si>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</si>
  <si>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</si>
  <si>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</si>
  <si>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</si>
  <si>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</si>
  <si>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</si>
  <si>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</si>
  <si>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</si>
  <si>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</si>
  <si>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</si>
  <si>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</si>
  <si>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</si>
  <si>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</si>
  <si>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</si>
  <si>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</si>
  <si>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</si>
  <si>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</si>
  <si>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</si>
  <si>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</si>
  <si>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</si>
  <si>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</si>
  <si>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</si>
  <si>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</si>
  <si>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</si>
  <si>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</si>
  <si>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</si>
  <si>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</si>
  <si>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</si>
  <si>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</si>
  <si>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</si>
  <si>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</si>
  <si>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</si>
  <si>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</si>
  <si>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</si>
  <si>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</si>
  <si>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</si>
  <si>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</si>
  <si>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</si>
  <si>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</si>
  <si>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</si>
  <si>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</si>
  <si>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</si>
  <si>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</si>
  <si>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</si>
  <si>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</si>
  <si>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</si>
  <si>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</si>
  <si>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</si>
  <si>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</si>
  <si>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</si>
  <si>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</si>
  <si>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</si>
  <si>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</si>
  <si>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</si>
  <si>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</si>
  <si>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</si>
  <si>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</si>
  <si>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</si>
  <si>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</si>
  <si>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</si>
  <si>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</si>
  <si>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</si>
  <si>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</si>
  <si>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</si>
  <si>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</si>
  <si>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</si>
  <si>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</si>
  <si>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</si>
  <si>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</si>
  <si>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</si>
  <si>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</si>
  <si>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</si>
  <si>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</si>
  <si>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</si>
  <si>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</si>
  <si>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</si>
  <si>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</si>
  <si>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</si>
  <si>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</si>
  <si>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</si>
  <si>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</si>
  <si>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</si>
  <si>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</si>
  <si>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</si>
  <si>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</si>
  <si>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</si>
  <si>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</si>
  <si>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</si>
  <si>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</si>
  <si>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</si>
  <si>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</si>
  <si>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</si>
  <si>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</si>
  <si>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</si>
  <si>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</si>
  <si>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</si>
  <si>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</si>
  <si>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</si>
  <si>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</si>
  <si>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</si>
  <si>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</si>
  <si>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</si>
  <si>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</si>
  <si>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</si>
  <si>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</si>
  <si>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</si>
  <si>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</si>
  <si>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</si>
  <si>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</si>
  <si>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</si>
  <si>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</si>
  <si>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</si>
  <si>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</si>
  <si>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</si>
  <si>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</si>
  <si>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</si>
  <si>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</si>
  <si>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</si>
  <si>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</si>
  <si>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</si>
  <si>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</si>
  <si>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</si>
  <si>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</si>
  <si>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</si>
  <si>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</si>
  <si>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</si>
  <si>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</si>
  <si>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</si>
  <si>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</si>
  <si>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</si>
  <si>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</si>
  <si>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</si>
  <si>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</si>
  <si>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</si>
  <si>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</si>
  <si>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</si>
  <si>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</si>
  <si>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</si>
  <si>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</si>
  <si>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</si>
  <si>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</si>
  <si>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</si>
  <si>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</si>
  <si>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</si>
  <si>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</si>
  <si>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</si>
  <si>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</si>
  <si>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</si>
  <si>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</si>
  <si>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</si>
  <si>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</si>
  <si>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</si>
  <si>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</si>
  <si>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</si>
  <si>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</si>
  <si>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</si>
  <si>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</si>
  <si>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</si>
  <si>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</si>
  <si>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</si>
  <si>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</si>
  <si>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</si>
  <si>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</si>
  <si>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</si>
  <si>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</si>
  <si>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</si>
  <si>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</si>
  <si>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</si>
  <si>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</si>
  <si>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</si>
  <si>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</si>
  <si>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</si>
  <si>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</si>
  <si>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</si>
  <si>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</si>
  <si>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</si>
  <si>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</si>
  <si>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</si>
  <si>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</si>
  <si>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</si>
  <si>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</si>
  <si>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</si>
  <si>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</si>
  <si>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</si>
  <si>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</si>
  <si>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</si>
  <si>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</si>
  <si>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</si>
  <si>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</si>
  <si>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</si>
  <si>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</si>
  <si>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</si>
  <si>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</si>
  <si>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</si>
  <si>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</si>
  <si>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</si>
  <si>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</si>
  <si>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</si>
  <si>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</si>
  <si>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</si>
  <si>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</si>
  <si>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</si>
  <si>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</si>
  <si>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</si>
  <si>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</si>
  <si>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</si>
  <si>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</si>
  <si>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</si>
  <si>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</si>
  <si>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</si>
  <si>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</si>
  <si>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</si>
  <si>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</si>
  <si>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</si>
  <si>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</si>
  <si>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</si>
  <si>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</si>
  <si>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</si>
  <si>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</si>
  <si>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</si>
  <si>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</si>
  <si>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</si>
  <si>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</si>
  <si>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</si>
  <si>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</si>
  <si>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</si>
  <si>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</si>
  <si>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</si>
  <si>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</si>
  <si>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</si>
  <si>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</si>
  <si>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</si>
  <si>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</si>
  <si>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</si>
  <si>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</si>
  <si>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</si>
  <si>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</si>
  <si>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</si>
  <si>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</si>
  <si>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</si>
  <si>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</si>
  <si>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</si>
  <si>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</si>
  <si>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</si>
  <si>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</si>
  <si>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</si>
  <si>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</si>
  <si>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</si>
  <si>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</si>
  <si>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</si>
  <si>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</si>
  <si>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</si>
  <si>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</si>
  <si>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</si>
  <si>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</si>
  <si>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</si>
  <si>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</si>
  <si>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</si>
  <si>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</si>
  <si>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</si>
  <si>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</si>
  <si>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</si>
  <si>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</si>
  <si>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</si>
  <si>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</si>
  <si>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</si>
  <si>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</si>
  <si>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</si>
  <si>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</si>
  <si>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</si>
  <si>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</si>
  <si>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</si>
  <si>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</si>
  <si>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</si>
  <si>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</si>
  <si>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</si>
  <si>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</si>
  <si>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</si>
  <si>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</si>
  <si>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</si>
  <si>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</si>
  <si>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</si>
  <si>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</si>
  <si>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</si>
  <si>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</si>
  <si>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</si>
  <si>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</si>
  <si>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</si>
  <si>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</si>
  <si>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</si>
  <si>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</si>
  <si>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</si>
  <si>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</si>
  <si>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</si>
  <si>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</si>
  <si>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</si>
  <si>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</si>
  <si>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</si>
  <si>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</si>
  <si>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</si>
  <si>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</si>
  <si>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</si>
  <si>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</si>
  <si>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</si>
  <si>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</si>
  <si>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</si>
  <si>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</si>
  <si>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</si>
  <si>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</si>
  <si>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</si>
  <si>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</si>
  <si>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</si>
  <si>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</si>
  <si>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</si>
  <si>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</si>
  <si>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</si>
  <si>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</si>
  <si>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</si>
  <si>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</si>
  <si>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</si>
  <si>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</si>
  <si>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</si>
  <si>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</si>
  <si>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</si>
  <si>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</si>
  <si>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</si>
  <si>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</si>
  <si>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</si>
  <si>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</si>
  <si>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</si>
  <si>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</si>
  <si>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</si>
  <si>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</si>
  <si>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</si>
  <si>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</si>
  <si>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</si>
  <si>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</si>
  <si>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</si>
  <si>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</si>
  <si>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</si>
  <si>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</si>
  <si>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</si>
  <si>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</si>
  <si>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</si>
  <si>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</si>
  <si>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</si>
  <si>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</si>
  <si>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</si>
  <si>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</si>
  <si>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</si>
  <si>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</si>
  <si>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</si>
  <si>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</si>
  <si>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</si>
  <si>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</si>
  <si>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</si>
  <si>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</si>
  <si>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</si>
  <si>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</si>
  <si>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</si>
  <si>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</si>
  <si>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</si>
  <si>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</si>
  <si>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</si>
  <si>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</si>
  <si>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</si>
  <si>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</si>
  <si>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</si>
  <si>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</si>
  <si>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</si>
  <si>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</si>
  <si>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</si>
  <si>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</si>
  <si>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</si>
  <si>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</si>
  <si>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</si>
  <si>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</si>
  <si>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</si>
  <si>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</si>
  <si>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</si>
  <si>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</si>
  <si>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</si>
  <si>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</si>
  <si>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</si>
  <si>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</si>
  <si>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</si>
  <si>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</si>
  <si>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</si>
  <si>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</si>
  <si>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</si>
  <si>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</si>
  <si>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</si>
  <si>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</si>
  <si>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</si>
  <si>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</si>
  <si>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</si>
  <si>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</si>
  <si>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</si>
  <si>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</si>
  <si>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</si>
  <si>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</si>
  <si>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</si>
  <si>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</si>
  <si>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</si>
  <si>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</si>
  <si>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</si>
  <si>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</si>
  <si>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</si>
  <si>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</si>
  <si>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</si>
  <si>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</si>
  <si>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</si>
  <si>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</si>
  <si>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</si>
  <si>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</si>
  <si>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</si>
  <si>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</si>
  <si>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</si>
  <si>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</si>
  <si>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</si>
  <si>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</si>
  <si>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</si>
  <si>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</si>
  <si>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</si>
  <si>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</si>
  <si>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</si>
  <si>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</si>
  <si>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</si>
  <si>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</si>
  <si>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</si>
  <si>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</si>
  <si>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</si>
  <si>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</si>
  <si>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</si>
  <si>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</si>
  <si>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</si>
  <si>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</si>
  <si>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</si>
  <si>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</si>
  <si>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</si>
  <si>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</si>
  <si>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</si>
  <si>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</si>
  <si>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</si>
  <si>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</si>
  <si>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</si>
  <si>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</si>
  <si>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</si>
  <si>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</si>
  <si>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</si>
  <si>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</si>
  <si>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</si>
  <si>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</si>
  <si>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</si>
  <si>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</si>
  <si>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</si>
  <si>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</si>
  <si>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</si>
  <si>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</si>
  <si>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</si>
  <si>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</si>
  <si>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</si>
  <si>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</si>
  <si>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</si>
  <si>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</si>
  <si>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</si>
  <si>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</si>
  <si>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</si>
  <si>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</si>
  <si>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</si>
  <si>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</si>
  <si>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</si>
  <si>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</si>
  <si>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</si>
  <si>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</si>
  <si>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</si>
  <si>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</si>
  <si>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</si>
  <si>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</si>
  <si>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</si>
  <si>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</si>
  <si>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</si>
  <si>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</si>
  <si>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</si>
  <si>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</si>
  <si>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</si>
  <si>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</si>
  <si>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</si>
  <si>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</si>
  <si>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</si>
  <si>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</si>
  <si>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</si>
  <si>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</si>
  <si>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</si>
  <si>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</si>
  <si>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</si>
  <si>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</si>
  <si>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</si>
  <si>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</si>
  <si>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</si>
  <si>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</si>
  <si>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</si>
  <si>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</si>
  <si>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</si>
  <si>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</si>
  <si>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</si>
  <si>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</si>
  <si>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</si>
  <si>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</si>
  <si>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</si>
  <si>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</si>
  <si>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</si>
  <si>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</si>
  <si>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</si>
  <si>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</si>
  <si>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</si>
  <si>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</si>
  <si>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</si>
  <si>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</si>
  <si>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</si>
  <si>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</si>
  <si>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</si>
  <si>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</si>
  <si>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</si>
  <si>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</si>
  <si>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</si>
  <si>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</si>
  <si>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</si>
  <si>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</si>
  <si>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</si>
  <si>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</si>
  <si>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</si>
  <si>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</si>
  <si>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</si>
  <si>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</si>
  <si>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</si>
  <si>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</si>
  <si>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</si>
  <si>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</si>
  <si>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</si>
  <si>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</si>
  <si>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</si>
  <si>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</si>
  <si>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</si>
  <si>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</si>
  <si>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</si>
  <si>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</si>
  <si>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</si>
  <si>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</si>
  <si>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</si>
  <si>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</si>
  <si>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</si>
  <si>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</si>
  <si>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</si>
  <si>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</si>
  <si>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</si>
  <si>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</si>
  <si>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</si>
  <si>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</si>
  <si>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</si>
  <si>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</si>
  <si>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</si>
  <si>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</si>
  <si>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</si>
  <si>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</si>
  <si>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</si>
  <si>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</si>
  <si>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</si>
  <si>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</si>
  <si>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</si>
  <si>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</si>
  <si>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</si>
  <si>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</si>
  <si>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</si>
  <si>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</si>
  <si>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</si>
  <si>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</si>
  <si>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</si>
  <si>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</si>
  <si>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</si>
  <si>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</si>
  <si>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</si>
  <si>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</si>
  <si>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</si>
  <si>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</si>
  <si>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</si>
  <si>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</si>
  <si>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</si>
  <si>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</si>
  <si>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</si>
  <si>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</si>
  <si>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</si>
  <si>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</si>
  <si>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</si>
  <si>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</si>
  <si>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</si>
  <si>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</si>
  <si>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</si>
  <si>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</si>
  <si>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</si>
  <si>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</si>
  <si>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</si>
  <si>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</si>
  <si>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</si>
  <si>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</si>
  <si>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</si>
  <si>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</si>
  <si>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</si>
  <si>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</si>
  <si>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</si>
  <si>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</si>
  <si>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</si>
  <si>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</si>
  <si>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</si>
  <si>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</si>
  <si>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</si>
  <si>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</si>
  <si>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</si>
  <si>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</si>
  <si>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</si>
  <si>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</si>
  <si>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</si>
  <si>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</si>
  <si>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</si>
  <si>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</si>
  <si>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</si>
  <si>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</si>
  <si>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</si>
  <si>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</si>
  <si>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</si>
  <si>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</si>
  <si>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</si>
  <si>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</si>
  <si>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</si>
  <si>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</si>
  <si>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</si>
  <si>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</si>
  <si>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</si>
  <si>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</si>
  <si>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</si>
  <si>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</si>
  <si>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</si>
  <si>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</si>
  <si>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</si>
  <si>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</si>
  <si>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</si>
  <si>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</si>
  <si>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</si>
  <si>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</si>
  <si>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</si>
  <si>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</si>
  <si>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</si>
  <si>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</si>
  <si>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</si>
  <si>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</si>
  <si>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</si>
  <si>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</si>
  <si>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</si>
  <si>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</si>
  <si>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</si>
  <si>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</si>
  <si>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</si>
  <si>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</si>
  <si>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</si>
  <si>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</si>
  <si>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</si>
  <si>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</si>
  <si>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</si>
  <si>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</si>
  <si>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</si>
  <si>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</si>
  <si>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</si>
  <si>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</si>
  <si>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</si>
  <si>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</si>
  <si>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</si>
  <si>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</si>
  <si>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</si>
  <si>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</si>
  <si>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</si>
  <si>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</si>
  <si>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</si>
  <si>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</si>
  <si>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</si>
  <si>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</si>
  <si>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</si>
  <si>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</si>
  <si>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</si>
  <si>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</si>
  <si>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</si>
  <si>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</si>
  <si>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</si>
  <si>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</si>
  <si>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</si>
  <si>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</si>
  <si>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</si>
  <si>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</si>
  <si>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</si>
  <si>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</si>
  <si>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</si>
  <si>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</si>
  <si>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</si>
  <si>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</si>
  <si>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</si>
  <si>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</si>
  <si>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</si>
  <si>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</si>
  <si>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</si>
  <si>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</si>
  <si>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</si>
  <si>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</si>
  <si>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</si>
  <si>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</si>
  <si>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</si>
  <si>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</si>
  <si>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</si>
  <si>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</si>
  <si>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</si>
  <si>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</si>
  <si>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</si>
  <si>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</si>
  <si>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</si>
  <si>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</si>
  <si>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</si>
  <si>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</si>
  <si>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</si>
  <si>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</si>
  <si>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</si>
  <si>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</si>
  <si>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</si>
  <si>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</si>
  <si>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</si>
  <si>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</si>
  <si>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</si>
  <si>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</si>
  <si>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</si>
  <si>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</si>
  <si>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</si>
  <si>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</si>
  <si>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</si>
  <si>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</si>
  <si>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</si>
  <si>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</si>
  <si>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</si>
  <si>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</si>
  <si>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</si>
  <si>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</si>
  <si>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</si>
  <si>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</si>
  <si>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</si>
  <si>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</si>
  <si>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</si>
  <si>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</si>
  <si>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</si>
  <si>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</si>
  <si>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</si>
  <si>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</si>
  <si>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</si>
  <si>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</si>
  <si>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</si>
  <si>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</si>
  <si>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</si>
  <si>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</si>
  <si>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</si>
  <si>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</si>
  <si>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</si>
  <si>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</si>
  <si>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</si>
  <si>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</si>
  <si>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</si>
  <si>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</si>
  <si>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</si>
  <si>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</si>
  <si>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</si>
  <si>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</si>
  <si>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</si>
  <si>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</si>
  <si>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</si>
  <si>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</si>
  <si>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</si>
  <si>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</si>
  <si>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</si>
  <si>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</si>
  <si>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</si>
  <si>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</si>
  <si>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</si>
  <si>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</si>
  <si>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</si>
  <si>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</si>
  <si>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</si>
  <si>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</si>
  <si>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</si>
  <si>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</si>
  <si>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</si>
  <si>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</si>
  <si>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</si>
  <si>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</si>
  <si>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</si>
  <si>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</si>
  <si>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</si>
  <si>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</si>
  <si>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</si>
  <si>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</si>
  <si>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</si>
  <si>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</si>
  <si>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</si>
  <si>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</si>
  <si>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</si>
  <si>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</si>
  <si>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</si>
  <si>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</si>
  <si>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</si>
  <si>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</si>
  <si>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</si>
  <si>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</si>
  <si>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</si>
  <si>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</si>
  <si>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</si>
  <si>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</si>
  <si>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</si>
  <si>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</si>
  <si>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</si>
  <si>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</si>
  <si>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</si>
  <si>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</si>
  <si>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</si>
  <si>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</si>
  <si>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</si>
  <si>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</si>
  <si>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</si>
  <si>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</si>
  <si>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</si>
  <si>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</si>
  <si>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</si>
  <si>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</si>
  <si>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</si>
  <si>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</si>
  <si>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</si>
  <si>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</si>
  <si>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</si>
  <si>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</si>
  <si>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</si>
  <si>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</si>
  <si>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</si>
  <si>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</si>
  <si>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</si>
  <si>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</si>
  <si>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</si>
  <si>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</si>
  <si>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</si>
  <si>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</si>
  <si>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</si>
  <si>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</si>
  <si>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</si>
  <si>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</si>
  <si>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</si>
  <si>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</si>
  <si>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</si>
  <si>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</si>
  <si>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</si>
  <si>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</si>
  <si>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</si>
  <si>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</si>
  <si>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</si>
  <si>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</si>
  <si>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</si>
  <si>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</si>
  <si>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</si>
  <si>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</si>
  <si>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</si>
  <si>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</si>
  <si>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</si>
  <si>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</si>
  <si>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</si>
  <si>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</si>
  <si>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</si>
  <si>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</si>
  <si>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</si>
  <si>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</si>
  <si>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</si>
  <si>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</si>
  <si>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</si>
  <si>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</si>
  <si>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</si>
  <si>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</si>
  <si>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</si>
  <si>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</si>
  <si>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</si>
  <si>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</si>
  <si>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</si>
  <si>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</si>
  <si>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</si>
  <si>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</si>
  <si>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</si>
  <si>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</si>
  <si>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</si>
  <si>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</si>
  <si>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</si>
  <si>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</si>
  <si>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</si>
  <si>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</si>
  <si>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</si>
  <si>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</si>
  <si>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</si>
  <si>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</si>
  <si>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</si>
  <si>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</si>
  <si>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</si>
  <si>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</si>
  <si>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</si>
  <si>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</si>
  <si>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</si>
  <si>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</si>
  <si>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</si>
  <si>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</si>
  <si>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</si>
  <si>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</si>
  <si>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</si>
  <si>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</si>
  <si>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</si>
  <si>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</si>
  <si>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</si>
  <si>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</si>
  <si>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</si>
  <si>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</si>
  <si>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</si>
  <si>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</si>
  <si>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</si>
  <si>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</si>
  <si>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</si>
  <si>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</si>
  <si>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</si>
  <si>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</si>
  <si>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</si>
  <si>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</si>
  <si>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</si>
  <si>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</si>
  <si>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</si>
  <si>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</si>
  <si>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</si>
  <si>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</si>
  <si>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</si>
  <si>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</si>
  <si>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</si>
  <si>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</si>
  <si>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</si>
  <si>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</si>
  <si>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</si>
  <si>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</si>
  <si>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</si>
  <si>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</si>
  <si>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</si>
  <si>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</si>
  <si>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</si>
  <si>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</si>
  <si>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</si>
  <si>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</si>
  <si>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</si>
  <si>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</si>
  <si>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</si>
  <si>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</si>
  <si>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</si>
  <si>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</si>
  <si>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</si>
  <si>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</si>
  <si>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</si>
  <si>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</si>
  <si>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</si>
  <si>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</si>
  <si>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</si>
  <si>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</si>
  <si>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</si>
  <si>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</si>
  <si>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</si>
  <si>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</si>
  <si>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</si>
  <si>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</si>
  <si>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</si>
  <si>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</si>
  <si>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</si>
  <si>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</si>
  <si>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</si>
  <si>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</si>
  <si>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</si>
  <si>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</si>
  <si>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</si>
  <si>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</si>
  <si>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</si>
  <si>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</si>
  <si>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</si>
  <si>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</si>
  <si>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</si>
  <si>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</si>
  <si>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</si>
  <si>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</si>
  <si>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</si>
  <si>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</si>
  <si>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</si>
  <si>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</si>
  <si>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</si>
  <si>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</si>
  <si>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</si>
  <si>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</si>
  <si>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</si>
  <si>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</si>
  <si>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</si>
  <si>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</si>
  <si>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</si>
  <si>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</si>
  <si>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</si>
  <si>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</si>
  <si>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</si>
  <si>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</si>
  <si>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</si>
  <si>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</si>
  <si>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</si>
  <si>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</si>
  <si>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</si>
  <si>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</si>
  <si>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</si>
  <si>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</si>
  <si>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</si>
  <si>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</si>
  <si>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</si>
  <si>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</si>
  <si>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</si>
  <si>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</si>
  <si>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</si>
  <si>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</si>
  <si>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</si>
  <si>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</si>
  <si>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</si>
  <si>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</si>
  <si>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</si>
  <si>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</si>
  <si>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</si>
  <si>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</si>
  <si>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</si>
  <si>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</si>
  <si>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</si>
  <si>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</si>
  <si>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</si>
  <si>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</si>
  <si>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</si>
  <si>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</si>
  <si>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</si>
  <si>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</si>
  <si>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</si>
  <si>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</si>
  <si>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</si>
  <si>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</si>
  <si>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</si>
  <si>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</si>
  <si>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</si>
  <si>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</si>
  <si>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</si>
  <si>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</si>
  <si>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</si>
  <si>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</si>
  <si>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</si>
  <si>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</si>
  <si>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</si>
  <si>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</si>
  <si>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</si>
  <si>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</si>
  <si>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</si>
  <si>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</si>
  <si>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</si>
  <si>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</si>
  <si>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</si>
  <si>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</si>
  <si>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</si>
  <si>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</si>
  <si>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</si>
  <si>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</si>
  <si>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</si>
  <si>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</si>
  <si>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</si>
  <si>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</si>
  <si>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</si>
  <si>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</si>
  <si>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</si>
  <si>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</si>
  <si>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</si>
  <si>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</si>
  <si>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</si>
  <si>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</si>
  <si>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</si>
  <si>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</si>
  <si>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</si>
  <si>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</si>
  <si>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</si>
  <si>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</si>
  <si>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</si>
  <si>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</si>
  <si>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</si>
  <si>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</si>
  <si>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</si>
  <si>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</si>
  <si>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</si>
  <si>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</si>
  <si>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</si>
  <si>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</si>
  <si>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</si>
  <si>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</si>
  <si>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</si>
  <si>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</si>
  <si>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</si>
  <si>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</si>
  <si>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</si>
  <si>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</si>
  <si>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</si>
  <si>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</si>
  <si>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</si>
  <si>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</si>
  <si>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</si>
  <si>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</si>
  <si>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</si>
  <si>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</si>
  <si>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</si>
  <si>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</si>
  <si>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</si>
  <si>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</si>
  <si>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</si>
  <si>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</si>
  <si>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</si>
  <si>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</si>
  <si>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</si>
  <si>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</si>
  <si>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</si>
  <si>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</si>
  <si>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</si>
  <si>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</si>
  <si>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</si>
  <si>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</si>
  <si>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</si>
  <si>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</si>
  <si>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</si>
  <si>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</si>
  <si>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</si>
  <si>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</si>
  <si>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</si>
  <si>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</si>
  <si>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</si>
  <si>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</si>
  <si>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</si>
  <si>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</si>
  <si>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</si>
  <si>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</si>
  <si>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</si>
  <si>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</si>
  <si>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</si>
  <si>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</si>
  <si>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</si>
  <si>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</si>
  <si>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</si>
  <si>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</si>
  <si>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</si>
  <si>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</si>
  <si>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</si>
  <si>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</si>
  <si>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</si>
  <si>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</si>
  <si>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</si>
  <si>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</si>
  <si>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</si>
  <si>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</si>
  <si>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</si>
  <si>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</si>
  <si>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</si>
  <si>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</si>
  <si>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</si>
  <si>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</si>
  <si>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</si>
  <si>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</si>
  <si>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</si>
  <si>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</si>
  <si>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</si>
  <si>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</si>
  <si>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</si>
  <si>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</si>
  <si>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</si>
  <si>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</si>
  <si>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</si>
  <si>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</si>
  <si>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</si>
  <si>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</si>
  <si>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</si>
  <si>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</si>
  <si>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</si>
  <si>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</si>
  <si>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</si>
  <si>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</si>
  <si>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</si>
  <si>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</si>
  <si>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</si>
  <si>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</si>
  <si>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</si>
  <si>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</si>
  <si>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</si>
  <si>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</si>
  <si>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</si>
  <si>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</si>
  <si>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</si>
  <si>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</si>
  <si>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</si>
  <si>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</si>
  <si>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</si>
  <si>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</si>
  <si>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</si>
  <si>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</si>
  <si>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</si>
  <si>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</si>
  <si>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</si>
  <si>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</si>
  <si>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</si>
  <si>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</si>
  <si>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</si>
  <si>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</si>
  <si>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</si>
  <si>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</si>
  <si>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</si>
  <si>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</si>
  <si>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</si>
  <si>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</si>
  <si>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</si>
  <si>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</si>
  <si>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</si>
  <si>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</si>
  <si>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</si>
  <si>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</si>
  <si>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</si>
  <si>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</si>
  <si>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</si>
  <si>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</si>
  <si>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</si>
  <si>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</si>
  <si>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</si>
  <si>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</si>
  <si>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</si>
  <si>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</si>
  <si>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</si>
  <si>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</si>
  <si>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</si>
  <si>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</si>
  <si>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</si>
  <si>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</si>
  <si>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</si>
  <si>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</si>
  <si>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</si>
  <si>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</si>
  <si>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</si>
  <si>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</si>
  <si>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</si>
  <si>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</si>
  <si>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</si>
  <si>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</si>
  <si>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</si>
  <si>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</si>
  <si>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</si>
  <si>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</si>
  <si>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</si>
  <si>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</si>
  <si>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</si>
  <si>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</si>
  <si>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</si>
  <si>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</si>
  <si>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</si>
  <si>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</si>
  <si>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</si>
  <si>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</si>
  <si>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</si>
  <si>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</si>
  <si>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</si>
  <si>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</si>
  <si>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</si>
  <si>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</si>
  <si>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</si>
  <si>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</si>
  <si>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</si>
  <si>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</si>
  <si>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</si>
  <si>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</si>
  <si>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</si>
  <si>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</si>
  <si>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</si>
  <si>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</si>
  <si>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</si>
  <si>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</si>
  <si>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</si>
  <si>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</si>
  <si>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</si>
  <si>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</si>
  <si>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</si>
  <si>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</si>
  <si>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</si>
  <si>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</si>
  <si>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</si>
  <si>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</si>
  <si>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</si>
  <si>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</si>
  <si>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</si>
  <si>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</si>
  <si>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</si>
  <si>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</si>
  <si>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</si>
  <si>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</si>
  <si>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</si>
  <si>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</si>
  <si>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</si>
  <si>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</si>
  <si>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</si>
  <si>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</si>
  <si>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</si>
  <si>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</si>
  <si>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</si>
  <si>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</si>
  <si>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</si>
  <si>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</si>
  <si>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</si>
  <si>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</si>
  <si>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</si>
  <si>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</si>
  <si>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</si>
  <si>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</si>
  <si>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</si>
  <si>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</si>
  <si>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</si>
  <si>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</si>
  <si>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</si>
  <si>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</si>
  <si>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</si>
  <si>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</si>
  <si>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</si>
  <si>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</si>
  <si>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</si>
  <si>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</si>
  <si>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</si>
  <si>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</si>
  <si>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</si>
  <si>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</si>
  <si>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</si>
  <si>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</si>
  <si>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</si>
  <si>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</si>
  <si>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</si>
  <si>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</si>
  <si>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</si>
  <si>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</si>
  <si>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</si>
  <si>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</si>
  <si>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</si>
  <si>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</si>
  <si>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</si>
  <si>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</si>
  <si>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</si>
  <si>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</si>
  <si>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</si>
  <si>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</si>
  <si>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</si>
  <si>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</si>
  <si>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</si>
  <si>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</si>
  <si>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</si>
  <si>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</si>
  <si>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</si>
  <si>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</si>
  <si>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</si>
  <si>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</si>
  <si>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</si>
  <si>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</si>
  <si>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</si>
  <si>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</si>
  <si>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</si>
  <si>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</si>
  <si>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</si>
  <si>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</si>
  <si>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</si>
  <si>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</si>
  <si>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</si>
  <si>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</si>
  <si>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</si>
  <si>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</si>
  <si>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</si>
  <si>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</si>
  <si>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</si>
  <si>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</si>
  <si>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</si>
  <si>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</si>
  <si>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</si>
  <si>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</si>
  <si>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</si>
  <si>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</si>
  <si>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</si>
  <si>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</si>
  <si>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</si>
  <si>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</si>
  <si>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</si>
  <si>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</si>
  <si>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</si>
  <si>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</si>
  <si>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</si>
  <si>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</si>
  <si>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</si>
  <si>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</si>
  <si>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</si>
  <si>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</si>
  <si>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</si>
  <si>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</si>
  <si>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</si>
  <si>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</si>
  <si>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</si>
  <si>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</si>
  <si>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</si>
  <si>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</si>
  <si>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</si>
  <si>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</si>
  <si>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</si>
  <si>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</si>
  <si>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</si>
  <si>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</si>
  <si>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</si>
  <si>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</si>
  <si>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</si>
  <si>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</si>
  <si>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</si>
  <si>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</si>
  <si>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</si>
  <si>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</si>
  <si>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</si>
  <si>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</si>
  <si>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</si>
  <si>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</si>
  <si>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</si>
  <si>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</si>
  <si>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</si>
  <si>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</si>
  <si>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</si>
  <si>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</si>
  <si>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</si>
  <si>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</si>
  <si>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</si>
  <si>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</si>
  <si>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</si>
  <si>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</si>
  <si>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</si>
  <si>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</si>
  <si>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</si>
  <si>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</si>
  <si>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</si>
  <si>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</si>
  <si>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</si>
  <si>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</si>
  <si>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</si>
  <si>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</si>
  <si>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</si>
  <si>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</si>
  <si>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</si>
  <si>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</si>
  <si>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</si>
  <si>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</si>
  <si>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</si>
  <si>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</si>
  <si>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</si>
  <si>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</si>
  <si>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</si>
  <si>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</si>
  <si>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</si>
  <si>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</si>
  <si>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</si>
  <si>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</si>
  <si>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</si>
  <si>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</si>
  <si>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</si>
  <si>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</si>
  <si>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</si>
  <si>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</si>
  <si>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</si>
  <si>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</si>
  <si>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</si>
  <si>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</si>
  <si>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</si>
  <si>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</si>
  <si>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</si>
  <si>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</si>
  <si>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</si>
  <si>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</si>
  <si>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</si>
  <si>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</si>
  <si>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</si>
  <si>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</si>
  <si>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</si>
  <si>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</si>
  <si>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</si>
  <si>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</si>
  <si>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</si>
  <si>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</si>
  <si>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</si>
  <si>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</si>
  <si>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</si>
  <si>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</si>
  <si>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</si>
  <si>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</si>
  <si>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</si>
  <si>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</si>
  <si>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</si>
  <si>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</si>
  <si>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</si>
  <si>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</si>
  <si>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</si>
  <si>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</si>
  <si>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</si>
  <si>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</si>
  <si>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</si>
  <si>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</si>
  <si>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</si>
  <si>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</si>
  <si>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</si>
  <si>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</si>
  <si>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</si>
  <si>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</si>
  <si>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</si>
  <si>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</si>
  <si>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</si>
  <si>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</si>
  <si>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</si>
  <si>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</si>
  <si>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</si>
  <si>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</si>
  <si>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</si>
  <si>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</si>
  <si>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</si>
  <si>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</si>
  <si>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</si>
  <si>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</si>
  <si>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</si>
  <si>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</si>
  <si>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</si>
  <si>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</si>
  <si>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</si>
  <si>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</si>
  <si>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</si>
  <si>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</si>
  <si>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</si>
  <si>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</si>
  <si>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</si>
  <si>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</si>
  <si>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</si>
  <si>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</si>
  <si>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</si>
  <si>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</si>
  <si>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</si>
  <si>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</si>
  <si>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</si>
  <si>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</si>
  <si>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</si>
  <si>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</si>
  <si>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</si>
  <si>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</si>
  <si>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</si>
  <si>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</si>
  <si>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</si>
  <si>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</si>
  <si>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</si>
  <si>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</si>
  <si>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</si>
  <si>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</si>
  <si>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</si>
  <si>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</si>
  <si>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</si>
  <si>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</si>
  <si>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</si>
  <si>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</si>
  <si>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</si>
  <si>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</si>
  <si>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</si>
  <si>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</si>
  <si>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</si>
  <si>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</si>
  <si>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</si>
  <si>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</si>
  <si>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</si>
  <si>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</si>
  <si>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</si>
  <si>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</si>
  <si>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</si>
  <si>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</si>
  <si>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</si>
  <si>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</si>
  <si>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</si>
  <si>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</si>
  <si>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</si>
  <si>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</si>
  <si>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</si>
  <si>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</si>
  <si>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</si>
  <si>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</si>
  <si>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</si>
  <si>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</si>
  <si>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</si>
  <si>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</si>
  <si>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</si>
  <si>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</si>
  <si>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</si>
  <si>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</si>
  <si>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</si>
  <si>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</si>
  <si>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</si>
  <si>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</si>
  <si>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</si>
  <si>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</si>
  <si>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</si>
  <si>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</si>
  <si>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</si>
  <si>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</si>
  <si>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</si>
  <si>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</si>
  <si>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</si>
  <si>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</si>
  <si>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</si>
  <si>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</si>
  <si>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</si>
  <si>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</si>
  <si>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</si>
  <si>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</si>
  <si>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</si>
  <si>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</si>
  <si>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</si>
  <si>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</si>
  <si>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</si>
  <si>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</si>
  <si>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</si>
  <si>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</si>
  <si>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</si>
  <si>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</si>
  <si>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</si>
  <si>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</si>
  <si>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</si>
  <si>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</si>
  <si>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</si>
  <si>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</si>
  <si>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</si>
  <si>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</si>
  <si>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</si>
  <si>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</si>
  <si>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</si>
  <si>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</si>
  <si>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</si>
  <si>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</si>
  <si>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</si>
  <si>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</si>
  <si>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</si>
  <si>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</si>
  <si>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</si>
  <si>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</si>
  <si>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</si>
  <si>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</si>
  <si>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</si>
  <si>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</si>
  <si>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</si>
  <si>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</si>
  <si>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</si>
  <si>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</si>
  <si>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</si>
  <si>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</si>
  <si>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</si>
  <si>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</si>
  <si>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</si>
  <si>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</si>
  <si>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</si>
  <si>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</si>
  <si>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</si>
  <si>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</si>
  <si>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</si>
  <si>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</si>
  <si>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</si>
  <si>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</si>
  <si>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</si>
  <si>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</si>
  <si>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</si>
  <si>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</si>
  <si>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</si>
  <si>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</si>
  <si>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</si>
  <si>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</si>
  <si>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</si>
  <si>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</si>
  <si>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</si>
  <si>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</si>
  <si>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</si>
  <si>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</si>
  <si>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</si>
  <si>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</si>
  <si>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</si>
  <si>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</si>
  <si>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</si>
  <si>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</si>
  <si>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</si>
  <si>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</si>
  <si>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</si>
  <si>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</si>
  <si>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</si>
  <si>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</si>
  <si>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</si>
  <si>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</si>
  <si>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</si>
  <si>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</si>
  <si>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</si>
  <si>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</si>
  <si>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</si>
  <si>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</si>
  <si>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</si>
  <si>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</si>
  <si>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</si>
  <si>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</si>
  <si>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</si>
  <si>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</si>
  <si>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</si>
  <si>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</si>
  <si>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</si>
  <si>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</si>
  <si>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</si>
  <si>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</si>
  <si>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</si>
  <si>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</si>
  <si>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</si>
  <si>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</si>
  <si>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</si>
  <si>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</si>
  <si>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</si>
  <si>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</si>
  <si>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</si>
  <si>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</si>
  <si>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</si>
  <si>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</si>
  <si>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</si>
  <si>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</si>
  <si>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</si>
  <si>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</si>
  <si>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</si>
  <si>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</si>
  <si>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</si>
  <si>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</si>
  <si>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</si>
  <si>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</si>
  <si>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</si>
  <si>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</si>
  <si>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</si>
  <si>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</si>
  <si>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</si>
  <si>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</si>
  <si>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</si>
  <si>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</si>
  <si>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</si>
  <si>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</si>
  <si>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</si>
  <si>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</si>
  <si>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</si>
  <si>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</si>
  <si>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</si>
  <si>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</si>
  <si>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</si>
  <si>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</si>
  <si>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</si>
  <si>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</si>
  <si>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</si>
  <si>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</si>
  <si>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</si>
  <si>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</si>
  <si>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</si>
  <si>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</si>
  <si>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</si>
  <si>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</si>
  <si>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</si>
  <si>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</si>
  <si>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</si>
  <si>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</si>
  <si>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</si>
  <si>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</si>
  <si>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</si>
  <si>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</si>
  <si>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</si>
  <si>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</si>
  <si>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</si>
  <si>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</si>
  <si>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</si>
  <si>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</si>
  <si>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</si>
  <si>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</si>
  <si>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</si>
  <si>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</si>
  <si>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</si>
  <si>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</si>
  <si>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</si>
  <si>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</si>
  <si>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</si>
  <si>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</si>
  <si>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</si>
  <si>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</si>
  <si>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</si>
  <si>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</si>
  <si>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</si>
  <si>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</si>
  <si>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</si>
  <si>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</si>
  <si>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</si>
  <si>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</si>
  <si>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</si>
  <si>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</si>
  <si>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</si>
  <si>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</si>
  <si>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</si>
  <si>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</si>
  <si>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</si>
  <si>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</si>
  <si>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</si>
  <si>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</si>
  <si>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</si>
  <si>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</si>
  <si>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</si>
  <si>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</si>
  <si>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</si>
  <si>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</si>
  <si>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</si>
  <si>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</si>
  <si>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</si>
  <si>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</si>
  <si>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</si>
  <si>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</si>
  <si>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</si>
  <si>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</si>
  <si>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</si>
  <si>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</si>
  <si>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</si>
  <si>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</si>
  <si>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</si>
  <si>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</si>
  <si>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</si>
  <si>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</si>
  <si>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</si>
  <si>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</si>
  <si>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</si>
  <si>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</si>
  <si>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</si>
  <si>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</si>
  <si>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</si>
  <si>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</si>
  <si>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</si>
  <si>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</si>
  <si>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</si>
  <si>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</si>
  <si>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</si>
  <si>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</si>
  <si>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</si>
  <si>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</si>
  <si>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</si>
  <si>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</si>
  <si>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</si>
  <si>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</si>
  <si>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</si>
  <si>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</si>
  <si>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</si>
  <si>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</si>
  <si>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</si>
  <si>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</si>
  <si>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</si>
  <si>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</si>
  <si>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</si>
  <si>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</si>
  <si>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</si>
  <si>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</si>
  <si>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</si>
  <si>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</si>
  <si>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</si>
  <si>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</si>
  <si>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</si>
  <si>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</si>
  <si>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</si>
  <si>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</si>
  <si>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</si>
  <si>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</si>
  <si>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</si>
  <si>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</si>
  <si>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</si>
  <si>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</si>
  <si>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</si>
  <si>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</si>
  <si>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</si>
  <si>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</si>
  <si>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</si>
  <si>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</si>
  <si>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</si>
  <si>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</si>
  <si>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</si>
  <si>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</si>
  <si>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</si>
  <si>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</si>
  <si>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</si>
  <si>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</si>
  <si>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</si>
  <si>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</si>
  <si>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</si>
  <si>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</si>
  <si>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</si>
  <si>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</si>
  <si>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</si>
  <si>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</si>
  <si>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</si>
  <si>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</si>
  <si>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</si>
  <si>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</si>
  <si>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</si>
  <si>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</si>
  <si>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</si>
  <si>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</si>
  <si>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</si>
  <si>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</si>
  <si>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</si>
  <si>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</si>
  <si>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</si>
  <si>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</si>
  <si>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</si>
  <si>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</si>
  <si>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</si>
  <si>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</si>
  <si>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</si>
  <si>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</si>
  <si>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</si>
  <si>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</si>
  <si>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</si>
  <si>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</si>
  <si>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</si>
  <si>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</si>
  <si>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</si>
  <si>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</si>
  <si>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</si>
  <si>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</si>
  <si>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</si>
  <si>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</si>
  <si>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</si>
  <si>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</si>
  <si>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</si>
  <si>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</si>
  <si>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</si>
  <si>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</si>
  <si>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</si>
  <si>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</si>
  <si>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</si>
  <si>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</si>
  <si>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</si>
  <si>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</si>
  <si>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</si>
  <si>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</si>
  <si>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</si>
  <si>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</si>
  <si>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</si>
  <si>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</si>
  <si>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</si>
  <si>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</si>
  <si>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</si>
  <si>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</si>
  <si>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</si>
  <si>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</si>
  <si>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</si>
  <si>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</si>
  <si>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</si>
  <si>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</si>
  <si>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</si>
  <si>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</si>
  <si>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</si>
  <si>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</si>
  <si>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</si>
  <si>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</si>
  <si>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</si>
  <si>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</si>
  <si>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</si>
  <si>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</si>
  <si>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</si>
  <si>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</si>
  <si>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</si>
  <si>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</si>
  <si>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</si>
  <si>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</si>
  <si>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</si>
  <si>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</si>
  <si>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</si>
  <si>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</si>
  <si>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</si>
  <si>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</si>
  <si>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</si>
  <si>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</si>
  <si>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</si>
  <si>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</si>
  <si>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</si>
  <si>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</si>
  <si>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</si>
  <si>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</si>
  <si>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</si>
  <si>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</si>
  <si>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</si>
  <si>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</si>
  <si>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</si>
  <si>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</si>
  <si>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</si>
  <si>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</si>
  <si>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</si>
  <si>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</si>
  <si>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</si>
  <si>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</si>
  <si>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</si>
  <si>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</si>
  <si>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</si>
  <si>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</si>
  <si>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</si>
  <si>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</si>
  <si>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</si>
  <si>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</si>
  <si>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</si>
  <si>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</si>
  <si>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</si>
  <si>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</si>
  <si>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</si>
  <si>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</si>
  <si>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</si>
  <si>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</si>
  <si>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</si>
  <si>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</si>
  <si>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</si>
  <si>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</si>
  <si>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</si>
  <si>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</si>
  <si>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</si>
  <si>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</si>
  <si>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</si>
  <si>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</si>
  <si>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</si>
  <si>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</si>
  <si>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</si>
  <si>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</si>
  <si>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</si>
  <si>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</si>
  <si>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</si>
  <si>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</si>
  <si>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</si>
  <si>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</si>
  <si>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</si>
  <si>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</si>
  <si>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</si>
  <si>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</si>
  <si>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</si>
  <si>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</si>
  <si>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</si>
  <si>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</si>
  <si>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</si>
  <si>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</si>
  <si>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</si>
  <si>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</si>
  <si>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</si>
  <si>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</si>
  <si>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</si>
  <si>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</si>
  <si>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</si>
  <si>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</si>
  <si>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</si>
  <si>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</si>
  <si>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</si>
  <si>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</si>
  <si>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</si>
  <si>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</si>
  <si>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</si>
  <si>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</si>
  <si>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</si>
  <si>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</si>
  <si>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</si>
  <si>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</si>
  <si>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</si>
  <si>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</si>
  <si>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</si>
  <si>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</si>
  <si>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</si>
  <si>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</si>
  <si>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</si>
  <si>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</si>
  <si>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</si>
  <si>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</si>
  <si>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</si>
  <si>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</si>
  <si>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</si>
  <si>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</si>
  <si>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</si>
  <si>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</si>
  <si>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</si>
  <si>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</si>
  <si>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</si>
  <si>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</si>
  <si>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</si>
  <si>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</si>
  <si>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</si>
  <si>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</si>
  <si>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</si>
  <si>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</si>
  <si>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</si>
  <si>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</si>
  <si>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</si>
  <si>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</si>
  <si>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</si>
  <si>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</si>
  <si>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</si>
  <si>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</si>
  <si>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</si>
  <si>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</si>
  <si>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</si>
  <si>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</si>
  <si>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</si>
  <si>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</si>
  <si>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</si>
  <si>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</si>
  <si>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</si>
  <si>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</si>
  <si>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</si>
  <si>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</si>
  <si>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</si>
  <si>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</si>
  <si>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</si>
  <si>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</si>
  <si>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</si>
  <si>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</si>
  <si>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</si>
  <si>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</si>
  <si>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</si>
  <si>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</si>
  <si>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</si>
  <si>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</si>
  <si>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</si>
  <si>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</si>
  <si>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</si>
  <si>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</si>
  <si>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</si>
  <si>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</si>
  <si>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</si>
  <si>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</si>
  <si>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</si>
  <si>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</si>
  <si>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</si>
  <si>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</si>
  <si>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</si>
  <si>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</si>
  <si>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</si>
  <si>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</si>
  <si>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</si>
  <si>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</si>
  <si>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</si>
  <si>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</si>
  <si>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</si>
  <si>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</si>
  <si>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</si>
  <si>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</si>
  <si>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</si>
  <si>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</si>
  <si>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</si>
  <si>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</si>
  <si>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</si>
  <si>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</si>
  <si>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</si>
  <si>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</si>
  <si>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</si>
  <si>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</si>
  <si>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</si>
  <si>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</si>
  <si>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</si>
  <si>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</si>
  <si>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</si>
  <si>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</si>
  <si>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</si>
  <si>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</si>
  <si>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</si>
  <si>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</si>
  <si>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</si>
  <si>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</si>
  <si>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</si>
  <si>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</si>
  <si>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</si>
  <si>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</si>
  <si>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</si>
  <si>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</si>
  <si>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</si>
  <si>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</si>
  <si>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</si>
  <si>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</si>
  <si>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</si>
  <si>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</si>
  <si>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</si>
  <si>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</si>
  <si>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</si>
  <si>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</si>
  <si>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</si>
  <si>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</si>
  <si>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</si>
  <si>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</si>
  <si>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</si>
  <si>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</si>
  <si>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</si>
  <si>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</si>
  <si>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</si>
  <si>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</si>
  <si>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</si>
  <si>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</si>
  <si>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</si>
  <si>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</si>
  <si>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</si>
  <si>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</si>
  <si>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</si>
  <si>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</si>
  <si>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</si>
  <si>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</si>
  <si>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</si>
  <si>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</si>
  <si>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</si>
  <si>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</si>
  <si>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</si>
  <si>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</si>
  <si>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</si>
  <si>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</si>
  <si>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</si>
  <si>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</si>
  <si>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</si>
  <si>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</si>
  <si>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</si>
  <si>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</si>
  <si>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</si>
  <si>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</si>
  <si>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</si>
  <si>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</si>
  <si>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</si>
  <si>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</si>
  <si>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</si>
  <si>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</si>
  <si>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</si>
  <si>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</si>
  <si>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</si>
  <si>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</si>
  <si>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</si>
  <si>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</si>
  <si>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</si>
  <si>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</si>
  <si>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</si>
  <si>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</si>
  <si>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</si>
  <si>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</si>
  <si>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</si>
  <si>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</si>
  <si>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</si>
  <si>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</si>
  <si>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</si>
  <si>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</si>
  <si>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</si>
  <si>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</si>
  <si>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</si>
  <si>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</si>
  <si>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</si>
  <si>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</si>
  <si>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</si>
  <si>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</si>
  <si>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</si>
  <si>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</si>
  <si>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</si>
  <si>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</si>
  <si>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</si>
  <si>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</si>
  <si>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</si>
  <si>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</si>
  <si>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</si>
  <si>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</si>
  <si>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</si>
  <si>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</si>
  <si>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</si>
  <si>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</si>
  <si>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</si>
  <si>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</si>
  <si>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</si>
  <si>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</si>
  <si>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</si>
  <si>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</si>
  <si>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</si>
  <si>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</si>
  <si>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</si>
  <si>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</si>
  <si>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</si>
  <si>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</si>
  <si>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</si>
  <si>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</si>
  <si>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</si>
  <si>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</si>
  <si>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</si>
  <si>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</si>
  <si>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</si>
  <si>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</si>
  <si>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</si>
  <si>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</si>
  <si>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</si>
  <si>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</si>
  <si>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</si>
  <si>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</si>
  <si>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</si>
  <si>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</si>
  <si>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</si>
  <si>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</si>
  <si>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</si>
  <si>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</si>
  <si>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</si>
  <si>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</si>
  <si>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</si>
  <si>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</si>
  <si>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</si>
  <si>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</si>
  <si>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</si>
  <si>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</si>
  <si>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</si>
  <si>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</si>
  <si>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</si>
  <si>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</si>
  <si>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</si>
  <si>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</si>
  <si>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</si>
  <si>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</si>
  <si>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</si>
  <si>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</si>
  <si>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</si>
  <si>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</si>
  <si>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</si>
  <si>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</si>
  <si>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</si>
  <si>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</si>
  <si>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</si>
  <si>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</si>
  <si>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</si>
  <si>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</si>
  <si>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</si>
  <si>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</si>
  <si>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</si>
  <si>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</si>
  <si>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</si>
  <si>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</si>
  <si>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</si>
  <si>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</si>
  <si>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</si>
  <si>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</si>
  <si>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</si>
  <si>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</si>
  <si>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</si>
  <si>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</si>
  <si>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</si>
  <si>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</si>
  <si>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</si>
  <si>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</si>
  <si>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</si>
  <si>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</si>
  <si>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</si>
  <si>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</si>
  <si>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</si>
  <si>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</si>
  <si>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</si>
  <si>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</si>
  <si>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</si>
  <si>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</si>
  <si>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</si>
  <si>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</si>
  <si>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</si>
  <si>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</si>
  <si>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</si>
  <si>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</si>
  <si>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</si>
  <si>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</si>
  <si>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</si>
  <si>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</si>
  <si>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</si>
  <si>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</si>
  <si>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</si>
  <si>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</si>
  <si>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</si>
  <si>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</si>
  <si>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</si>
  <si>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</si>
  <si>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</si>
  <si>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</si>
  <si>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</si>
  <si>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</si>
  <si>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</si>
  <si>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</si>
  <si>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</si>
  <si>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</si>
  <si>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</si>
  <si>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</si>
  <si>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</si>
  <si>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</si>
  <si>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</si>
  <si>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</si>
  <si>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</si>
  <si>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</si>
  <si>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</si>
  <si>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</si>
  <si>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</si>
  <si>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</si>
  <si>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</si>
  <si>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</si>
  <si>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</si>
  <si>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</si>
  <si>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</si>
  <si>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</si>
  <si>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</si>
  <si>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</si>
  <si>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</si>
  <si>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</si>
  <si>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</si>
  <si>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</si>
  <si>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</si>
  <si>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</si>
  <si>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</si>
  <si>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</si>
  <si>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</si>
  <si>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</si>
  <si>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</si>
  <si>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</si>
  <si>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</si>
  <si>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</si>
  <si>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</si>
  <si>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</si>
  <si>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</si>
  <si>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</si>
  <si>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</si>
  <si>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</si>
  <si>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</si>
  <si>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</si>
  <si>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</si>
  <si>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</si>
  <si>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</si>
  <si>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</si>
  <si>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</si>
  <si>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</si>
  <si>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</si>
  <si>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</si>
  <si>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</si>
  <si>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</si>
  <si>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</si>
  <si>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</si>
  <si>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</si>
  <si>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</si>
  <si>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</si>
  <si>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</si>
  <si>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</si>
  <si>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</si>
  <si>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</si>
  <si>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</si>
  <si>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</si>
  <si>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</si>
  <si>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</si>
  <si>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</si>
  <si>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</si>
  <si>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</si>
  <si>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</si>
  <si>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</si>
  <si>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</si>
  <si>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</si>
  <si>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</si>
  <si>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</si>
  <si>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</si>
  <si>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</si>
  <si>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</si>
  <si>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</si>
  <si>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</si>
  <si>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</si>
  <si>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</si>
  <si>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</si>
  <si>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</si>
  <si>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</si>
  <si>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</si>
  <si>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</si>
  <si>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</si>
  <si>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</si>
  <si>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</si>
  <si>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</si>
  <si>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</si>
  <si>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</si>
  <si>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</si>
  <si>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</si>
  <si>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</si>
  <si>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</si>
  <si>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</si>
  <si>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</si>
  <si>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</si>
  <si>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</si>
  <si>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</si>
  <si>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</si>
  <si>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</si>
  <si>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</si>
  <si>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</si>
  <si>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</si>
  <si>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</si>
  <si>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</si>
  <si>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</si>
  <si>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</si>
  <si>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</si>
  <si>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</si>
  <si>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</si>
  <si>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</si>
  <si>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</si>
  <si>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</si>
  <si>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</si>
  <si>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</si>
  <si>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</si>
  <si>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</si>
  <si>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</si>
  <si>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</si>
  <si>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</si>
  <si>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</si>
  <si>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</si>
  <si>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</si>
  <si>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</si>
  <si>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</si>
  <si>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</si>
  <si>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</si>
  <si>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</si>
  <si>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</si>
  <si>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</si>
  <si>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</si>
  <si>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</si>
  <si>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</si>
  <si>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</si>
  <si>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</si>
  <si>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</si>
  <si>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</si>
  <si>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</si>
  <si>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</si>
  <si>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</si>
  <si>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</si>
  <si>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</si>
  <si>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</si>
  <si>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</si>
  <si>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</si>
  <si>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</si>
  <si>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</si>
  <si>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</si>
  <si>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</si>
  <si>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</si>
  <si>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</si>
  <si>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</si>
  <si>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</si>
  <si>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</si>
  <si>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</si>
  <si>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</si>
  <si>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</si>
  <si>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</si>
  <si>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</si>
  <si>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</si>
  <si>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</si>
  <si>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</si>
  <si>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</si>
  <si>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</si>
  <si>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</si>
  <si>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</si>
  <si>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</si>
  <si>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</si>
  <si>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</si>
  <si>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</si>
  <si>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</si>
  <si>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</si>
  <si>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</si>
  <si>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</si>
  <si>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</si>
  <si>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</si>
  <si>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</si>
  <si>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</si>
  <si>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</si>
  <si>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</si>
  <si>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</si>
  <si>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</si>
  <si>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</si>
  <si>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</si>
  <si>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</si>
  <si>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</si>
  <si>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</si>
  <si>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</si>
  <si>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</si>
  <si>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</si>
  <si>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</si>
  <si>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</si>
  <si>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</si>
  <si>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</si>
  <si>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</si>
  <si>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</si>
  <si>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</si>
  <si>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</si>
  <si>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</si>
  <si>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</si>
  <si>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</si>
  <si>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</si>
  <si>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</si>
  <si>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</si>
  <si>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</si>
  <si>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</si>
  <si>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</si>
  <si>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</si>
  <si>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</si>
  <si>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</si>
  <si>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</si>
  <si>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</si>
  <si>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</si>
  <si>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</si>
  <si>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</si>
  <si>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</si>
  <si>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</si>
  <si>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</si>
  <si>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</si>
  <si>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</si>
  <si>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</si>
  <si>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</si>
  <si>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</si>
  <si>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</si>
  <si>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</si>
  <si>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</si>
  <si>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</si>
  <si>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</si>
  <si>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</si>
  <si>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</si>
  <si>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</si>
  <si>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</si>
  <si>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</si>
  <si>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</si>
  <si>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</si>
  <si>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</si>
  <si>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</si>
  <si>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</si>
  <si>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</si>
  <si>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</si>
  <si>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</si>
  <si>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</si>
  <si>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</si>
  <si>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</si>
  <si>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</si>
  <si>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</si>
  <si>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</si>
  <si>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</si>
  <si>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</si>
  <si>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</si>
  <si>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</si>
  <si>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</si>
  <si>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</si>
  <si>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</si>
  <si>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</si>
  <si>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</si>
  <si>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</si>
  <si>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</si>
  <si>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</si>
  <si>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</si>
  <si>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</si>
  <si>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</si>
  <si>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</si>
  <si>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</si>
  <si>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</si>
  <si>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</si>
  <si>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</si>
  <si>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</si>
  <si>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</si>
  <si>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</si>
  <si>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</si>
  <si>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</si>
  <si>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</si>
  <si>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</si>
  <si>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</si>
  <si>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</si>
  <si>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</si>
  <si>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</si>
  <si>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</si>
  <si>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</si>
  <si>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</si>
  <si>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</si>
  <si>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</si>
  <si>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</si>
  <si>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</si>
  <si>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</si>
  <si>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</si>
  <si>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</si>
  <si>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</si>
  <si>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</si>
  <si>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</si>
  <si>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</si>
  <si>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</si>
  <si>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</si>
  <si>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</si>
  <si>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</si>
  <si>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</si>
  <si>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</si>
  <si>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</si>
  <si>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</si>
  <si>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</si>
  <si>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</si>
  <si>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</si>
  <si>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</si>
  <si>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</si>
  <si>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</si>
  <si>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</si>
  <si>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</si>
  <si>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</si>
  <si>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</si>
  <si>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</si>
  <si>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</si>
  <si>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</si>
  <si>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</si>
  <si>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</si>
  <si>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</si>
  <si>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</si>
  <si>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</si>
  <si>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</si>
  <si>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</si>
  <si>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</si>
  <si>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</si>
  <si>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</si>
  <si>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</si>
  <si>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</si>
  <si>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</si>
  <si>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</si>
  <si>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</si>
  <si>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</si>
  <si>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</si>
  <si>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</si>
  <si>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</si>
  <si>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</si>
  <si>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</si>
  <si>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</si>
  <si>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</si>
  <si>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</si>
  <si>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</si>
  <si>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</si>
  <si>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</si>
  <si>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</si>
  <si>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</si>
  <si>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</si>
  <si>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</si>
  <si>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</si>
  <si>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</si>
  <si>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</si>
  <si>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</si>
  <si>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</si>
  <si>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</si>
  <si>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</si>
  <si>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</si>
  <si>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</si>
  <si>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</si>
  <si>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</si>
  <si>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</si>
  <si>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</si>
  <si>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</si>
  <si>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</si>
  <si>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</si>
  <si>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</si>
  <si>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</si>
  <si>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</si>
  <si>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</si>
  <si>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</si>
  <si>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</si>
  <si>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</si>
  <si>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</si>
  <si>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</si>
  <si>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</si>
  <si>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</si>
  <si>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</si>
  <si>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</si>
  <si>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</si>
  <si>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</si>
  <si>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</si>
  <si>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</si>
  <si>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</si>
  <si>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</si>
  <si>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</si>
  <si>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</si>
  <si>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</si>
  <si>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</si>
  <si>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</si>
  <si>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</si>
  <si>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</si>
  <si>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</si>
  <si>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</si>
  <si>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</si>
  <si>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</si>
  <si>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</si>
  <si>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</si>
  <si>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</si>
  <si>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</si>
  <si>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</si>
  <si>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</si>
  <si>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</si>
  <si>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</si>
  <si>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</si>
  <si>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</si>
  <si>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</si>
  <si>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</si>
  <si>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</si>
  <si>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</si>
  <si>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</si>
  <si>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</si>
  <si>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</si>
  <si>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</si>
  <si>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</si>
  <si>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</si>
  <si>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</si>
  <si>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</si>
  <si>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</si>
  <si>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</si>
  <si>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</si>
  <si>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</si>
  <si>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</si>
  <si>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</si>
  <si>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</si>
  <si>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</si>
  <si>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</si>
  <si>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</si>
  <si>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</si>
  <si>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</si>
  <si>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</si>
  <si>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</si>
  <si>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</si>
  <si>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</si>
  <si>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</si>
  <si>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</si>
  <si>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</si>
  <si>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</si>
  <si>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</si>
  <si>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</si>
  <si>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</si>
  <si>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</si>
  <si>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</si>
  <si>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</si>
  <si>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</si>
  <si>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</si>
  <si>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</si>
  <si>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</si>
  <si>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</si>
  <si>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</si>
  <si>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</si>
  <si>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</si>
  <si>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</si>
  <si>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</si>
  <si>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</si>
  <si>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</si>
  <si>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</si>
  <si>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</si>
  <si>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</si>
  <si>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</si>
  <si>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</si>
  <si>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</si>
  <si>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</si>
  <si>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</si>
  <si>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</si>
  <si>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</si>
  <si>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</si>
  <si>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</si>
  <si>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</si>
  <si>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</si>
  <si>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</si>
  <si>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</si>
  <si>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</si>
  <si>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</si>
  <si>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</si>
  <si>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</si>
  <si>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</si>
  <si>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</si>
  <si>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</si>
  <si>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</si>
  <si>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</si>
  <si>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</si>
  <si>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</si>
  <si>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</si>
  <si>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</si>
  <si>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</si>
  <si>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</si>
  <si>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</si>
  <si>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</si>
  <si>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</si>
  <si>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</si>
  <si>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</si>
  <si>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</si>
  <si>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</si>
  <si>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</si>
  <si>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</si>
  <si>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</si>
  <si>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</si>
  <si>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</si>
  <si>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</si>
  <si>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</si>
  <si>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</si>
  <si>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</si>
  <si>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</si>
  <si>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</si>
  <si>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</si>
  <si>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</si>
  <si>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</si>
  <si>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</si>
  <si>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</si>
  <si>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</si>
  <si>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</si>
  <si>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</si>
  <si>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</si>
  <si>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</si>
  <si>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</si>
  <si>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</si>
  <si>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</si>
  <si>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</si>
  <si>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</si>
  <si>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</si>
  <si>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</si>
  <si>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</si>
  <si>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</si>
  <si>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</si>
  <si>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</si>
  <si>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</si>
  <si>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</si>
  <si>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</si>
  <si>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</si>
  <si>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</si>
  <si>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</si>
  <si>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</si>
  <si>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</si>
  <si>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</si>
  <si>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</si>
  <si>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</si>
  <si>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</si>
  <si>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</si>
  <si>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</si>
  <si>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</si>
  <si>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</si>
  <si>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</si>
  <si>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</si>
  <si>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</si>
  <si>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</si>
  <si>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</si>
  <si>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</si>
  <si>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</si>
  <si>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</si>
  <si>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</si>
  <si>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</si>
  <si>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</si>
  <si>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</si>
  <si>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</si>
  <si>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</si>
  <si>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</si>
  <si>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</si>
  <si>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</si>
  <si>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</si>
  <si>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</si>
  <si>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</si>
  <si>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</si>
  <si>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</si>
  <si>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</si>
  <si>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</si>
  <si>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</si>
  <si>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</si>
  <si>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</si>
  <si>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</si>
  <si>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</si>
  <si>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</si>
  <si>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</si>
  <si>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</si>
  <si>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</si>
  <si>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</si>
  <si>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</si>
  <si>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</si>
  <si>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</si>
  <si>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</si>
  <si>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</si>
  <si>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</si>
  <si>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</si>
  <si>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</si>
  <si>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</si>
  <si>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</si>
  <si>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</si>
  <si>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</si>
  <si>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</si>
  <si>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</si>
  <si>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</si>
  <si>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</si>
  <si>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</si>
  <si>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</si>
  <si>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</si>
  <si>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</si>
  <si>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</si>
  <si>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</si>
  <si>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</si>
  <si>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</si>
  <si>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</si>
  <si>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</si>
  <si>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</si>
  <si>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</si>
  <si>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</si>
  <si>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</si>
  <si>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</si>
  <si>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</si>
  <si>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</si>
  <si>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</si>
  <si>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</si>
  <si>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</si>
  <si>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</si>
  <si>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</si>
  <si>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</si>
  <si>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</si>
  <si>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</si>
  <si>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</si>
  <si>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</si>
  <si>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</si>
  <si>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</si>
  <si>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</si>
  <si>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</si>
  <si>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</si>
  <si>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</si>
  <si>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</si>
  <si>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</si>
  <si>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</si>
  <si>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</si>
  <si>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</si>
  <si>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</si>
  <si>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</si>
  <si>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</si>
  <si>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</si>
  <si>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</si>
  <si>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</si>
  <si>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</si>
  <si>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</si>
  <si>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</si>
  <si>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</si>
  <si>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</si>
  <si>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</si>
  <si>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</si>
  <si>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</si>
  <si>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</si>
  <si>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</si>
  <si>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</si>
  <si>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</si>
  <si>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</si>
  <si>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</si>
  <si>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</si>
  <si>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</si>
  <si>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</si>
  <si>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</si>
  <si>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</si>
  <si>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</si>
  <si>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</si>
  <si>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</si>
  <si>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</si>
  <si>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</si>
  <si>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</si>
  <si>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</si>
  <si>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</si>
  <si>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</si>
  <si>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</si>
  <si>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</si>
  <si>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</si>
  <si>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</si>
  <si>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</si>
  <si>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</si>
  <si>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</si>
  <si>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</si>
  <si>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</si>
  <si>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</si>
  <si>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</si>
  <si>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</si>
  <si>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</si>
  <si>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</si>
  <si>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</si>
  <si>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</si>
  <si>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</si>
  <si>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</si>
  <si>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</si>
  <si>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</si>
  <si>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</si>
  <si>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</si>
  <si>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</si>
  <si>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</si>
  <si>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</si>
  <si>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</si>
  <si>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</si>
  <si>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</si>
  <si>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</si>
  <si>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</si>
  <si>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</si>
  <si>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</si>
  <si>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</si>
  <si>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</si>
  <si>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</si>
  <si>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</si>
  <si>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</si>
  <si>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</si>
  <si>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</si>
  <si>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</si>
  <si>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</si>
  <si>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</si>
  <si>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</si>
  <si>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</si>
  <si>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</si>
  <si>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</si>
  <si>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</si>
  <si>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</si>
  <si>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</si>
  <si>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</si>
  <si>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</si>
  <si>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</si>
  <si>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</si>
  <si>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</si>
  <si>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</si>
  <si>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</si>
  <si>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</si>
  <si>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</si>
  <si>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</si>
  <si>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</si>
  <si>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</si>
  <si>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</si>
  <si>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</si>
  <si>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</si>
  <si>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</si>
  <si>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</si>
  <si>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</si>
  <si>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</si>
  <si>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</si>
  <si>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</si>
  <si>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</si>
  <si>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</si>
  <si>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</si>
  <si>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</si>
  <si>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</si>
  <si>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</si>
  <si>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</si>
  <si>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</si>
  <si>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</si>
  <si>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</si>
  <si>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</si>
  <si>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</si>
  <si>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</si>
  <si>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</si>
  <si>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</si>
  <si>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</si>
  <si>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</si>
  <si>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</si>
  <si>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</si>
  <si>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</si>
  <si>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</si>
  <si>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</si>
  <si>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</si>
  <si>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</si>
  <si>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</si>
  <si>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</si>
  <si>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</si>
  <si>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</si>
  <si>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</si>
  <si>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</si>
  <si>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</si>
  <si>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</si>
  <si>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</si>
  <si>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</si>
  <si>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</si>
  <si>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</si>
  <si>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</si>
  <si>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</si>
  <si>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</si>
  <si>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</si>
  <si>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</si>
  <si>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</si>
  <si>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</si>
  <si>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</si>
  <si>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</si>
  <si>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</si>
  <si>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</si>
  <si>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</si>
  <si>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</si>
  <si>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</si>
  <si>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</si>
  <si>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</si>
  <si>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</si>
  <si>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</si>
  <si>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</si>
  <si>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</si>
  <si>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</si>
  <si>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</si>
  <si>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</si>
  <si>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</si>
  <si>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</si>
  <si>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</si>
  <si>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</si>
  <si>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</si>
  <si>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</si>
  <si>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</si>
  <si>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</si>
  <si>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</si>
  <si>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</si>
  <si>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</si>
  <si>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</si>
  <si>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</si>
  <si>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</si>
  <si>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</si>
  <si>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</si>
  <si>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</si>
  <si>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</si>
  <si>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</si>
  <si>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</si>
  <si>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</si>
  <si>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</si>
  <si>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</si>
  <si>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</si>
  <si>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</si>
  <si>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</si>
  <si>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</si>
  <si>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</si>
  <si>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</si>
  <si>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</si>
  <si>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</si>
  <si>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</si>
  <si>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</si>
  <si>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</si>
  <si>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</si>
  <si>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</si>
  <si>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</si>
  <si>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</si>
  <si>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</si>
  <si>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</si>
  <si>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</si>
  <si>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</si>
  <si>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</si>
  <si>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</si>
  <si>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</si>
  <si>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</si>
  <si>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</si>
  <si>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</si>
  <si>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</si>
  <si>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</si>
  <si>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</si>
  <si>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</si>
  <si>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</si>
  <si>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</si>
  <si>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</si>
  <si>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</si>
  <si>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</si>
  <si>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</si>
  <si>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</si>
  <si>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</si>
  <si>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</si>
  <si>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</si>
  <si>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</si>
  <si>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</si>
  <si>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</si>
  <si>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</si>
  <si>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</si>
  <si>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</si>
  <si>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</si>
  <si>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</si>
  <si>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</si>
  <si>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</si>
  <si>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</si>
  <si>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</si>
  <si>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</si>
  <si>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</si>
  <si>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</si>
  <si>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</si>
  <si>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</si>
  <si>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</si>
  <si>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</si>
  <si>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</si>
  <si>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</si>
  <si>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</si>
  <si>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</si>
  <si>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</si>
  <si>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</si>
  <si>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</si>
  <si>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</si>
  <si>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</si>
  <si>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</si>
  <si>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</si>
  <si>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</si>
  <si>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</si>
  <si>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</si>
  <si>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</si>
  <si>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</si>
  <si>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</si>
  <si>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</si>
  <si>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</si>
  <si>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</si>
  <si>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</si>
  <si>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</si>
  <si>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</si>
  <si>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</si>
  <si>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</si>
  <si>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</si>
  <si>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</si>
  <si>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</si>
  <si>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</si>
  <si>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</si>
  <si>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</si>
  <si>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</si>
  <si>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</si>
  <si>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</si>
  <si>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</si>
  <si>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</si>
  <si>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</si>
  <si>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</si>
  <si>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</si>
  <si>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</si>
  <si>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</si>
  <si>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</si>
  <si>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</si>
  <si>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</si>
  <si>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</si>
  <si>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</si>
  <si>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</si>
  <si>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</si>
  <si>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</si>
  <si>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</si>
  <si>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</si>
  <si>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</si>
  <si>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</si>
  <si>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</si>
  <si>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</si>
  <si>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</si>
  <si>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</si>
  <si>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</si>
  <si>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</si>
  <si>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</si>
  <si>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</si>
  <si>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</si>
  <si>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</si>
  <si>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</si>
  <si>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</si>
  <si>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</si>
  <si>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</si>
  <si>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</si>
  <si>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</si>
  <si>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</si>
  <si>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</si>
  <si>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</si>
  <si>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</si>
  <si>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</si>
  <si>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</si>
  <si>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</si>
  <si>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</si>
  <si>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</si>
  <si>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</si>
  <si>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</si>
  <si>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</si>
  <si>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</si>
  <si>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</si>
  <si>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</si>
  <si>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</si>
  <si>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</si>
  <si>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</si>
  <si>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</si>
  <si>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</si>
  <si>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</si>
  <si>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</si>
  <si>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</si>
  <si>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</si>
  <si>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</si>
  <si>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</si>
  <si>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</si>
  <si>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</si>
  <si>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</si>
  <si>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</si>
  <si>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</si>
  <si>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</si>
  <si>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</si>
  <si>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</si>
  <si>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</si>
  <si>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</si>
  <si>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</si>
  <si>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</si>
  <si>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</si>
  <si>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</si>
  <si>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</si>
  <si>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</si>
  <si>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</si>
  <si>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</si>
  <si>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</si>
  <si>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</si>
  <si>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</si>
  <si>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</si>
  <si>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</si>
  <si>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</si>
  <si>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</si>
  <si>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</si>
  <si>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</si>
  <si>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</si>
  <si>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</si>
  <si>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</si>
  <si>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</si>
  <si>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</si>
  <si>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</si>
  <si>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</si>
  <si>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</si>
  <si>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</si>
  <si>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</si>
  <si>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</si>
  <si>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</si>
  <si>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</si>
  <si>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</si>
  <si>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</si>
  <si>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</si>
  <si>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</si>
  <si>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</si>
  <si>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</si>
  <si>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</si>
  <si>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</si>
  <si>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</si>
  <si>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</si>
  <si>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</si>
  <si>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</si>
  <si>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</si>
  <si>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</si>
  <si>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</si>
  <si>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</si>
  <si>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</si>
  <si>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</si>
  <si>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</si>
  <si>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</si>
  <si>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</si>
  <si>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</si>
  <si>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</si>
  <si>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</si>
  <si>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</si>
  <si>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</si>
  <si>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</si>
  <si>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</si>
  <si>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</si>
  <si>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</si>
  <si>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</si>
  <si>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</si>
  <si>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</si>
  <si>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</si>
  <si>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</si>
  <si>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</si>
  <si>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</si>
  <si>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</si>
  <si>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</si>
  <si>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</si>
  <si>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</si>
  <si>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</si>
  <si>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</si>
  <si>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</si>
  <si>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</si>
  <si>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</si>
  <si>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</si>
  <si>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</si>
  <si>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</si>
  <si>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</si>
  <si>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</si>
  <si>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</si>
  <si>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</si>
  <si>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</si>
  <si>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</si>
  <si>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</si>
  <si>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</si>
  <si>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</si>
  <si>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</si>
  <si>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</si>
  <si>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</si>
  <si>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</si>
  <si>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</si>
  <si>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</si>
  <si>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</si>
  <si>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</si>
  <si>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</si>
  <si>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</si>
  <si>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</si>
  <si>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</si>
  <si>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</si>
  <si>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</si>
  <si>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</si>
  <si>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</si>
  <si>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</si>
  <si>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</si>
  <si>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</si>
  <si>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</si>
  <si>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</si>
  <si>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</si>
  <si>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</si>
  <si>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</si>
  <si>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</si>
  <si>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</si>
  <si>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</si>
  <si>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</si>
  <si>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</si>
  <si>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</si>
  <si>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</si>
  <si>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</si>
  <si>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</si>
  <si>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</si>
  <si>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</si>
  <si>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</si>
  <si>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</si>
  <si>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</si>
  <si>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</si>
  <si>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</si>
  <si>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</si>
  <si>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</si>
  <si>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</si>
  <si>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</si>
  <si>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</si>
  <si>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</si>
  <si>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</si>
  <si>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</si>
  <si>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</si>
  <si>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</si>
  <si>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</si>
  <si>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</si>
  <si>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</si>
  <si>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</si>
  <si>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</si>
  <si>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</si>
  <si>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</si>
  <si>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</si>
  <si>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</si>
  <si>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</si>
  <si>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</si>
  <si>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</si>
  <si>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</si>
  <si>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</si>
  <si>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</si>
  <si>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</si>
  <si>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</si>
  <si>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</si>
  <si>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</si>
  <si>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</si>
  <si>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</si>
  <si>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</si>
  <si>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</si>
  <si>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</si>
  <si>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</si>
  <si>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</si>
  <si>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</si>
  <si>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</si>
  <si>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</si>
  <si>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</si>
  <si>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</si>
  <si>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</si>
  <si>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</si>
  <si>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</si>
  <si>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</si>
  <si>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</si>
  <si>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</si>
  <si>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</si>
  <si>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</si>
  <si>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</si>
  <si>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</si>
  <si>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</si>
  <si>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</si>
  <si>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</si>
  <si>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</si>
  <si>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</si>
  <si>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</si>
  <si>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</si>
  <si>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</si>
  <si>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</si>
  <si>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</si>
  <si>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</si>
  <si>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</si>
  <si>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</si>
  <si>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</si>
  <si>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</si>
  <si>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</si>
  <si>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</si>
  <si>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</si>
  <si>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</si>
  <si>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</si>
  <si>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</si>
  <si>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</si>
  <si>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</si>
  <si>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</si>
  <si>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</si>
  <si>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</si>
  <si>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</si>
  <si>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</si>
  <si>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</si>
  <si>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</si>
  <si>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</si>
  <si>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</si>
  <si>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</si>
  <si>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</si>
  <si>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</si>
  <si>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</si>
  <si>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</si>
  <si>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</si>
  <si>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</si>
  <si>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</si>
  <si>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</si>
  <si>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</si>
  <si>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</si>
  <si>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</si>
  <si>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</si>
  <si>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</si>
  <si>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</si>
  <si>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</si>
  <si>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</si>
  <si>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</si>
  <si>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</si>
  <si>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</si>
  <si>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</si>
  <si>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</si>
  <si>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</si>
  <si>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</si>
  <si>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</si>
  <si>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</si>
  <si>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</si>
  <si>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</si>
  <si>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</si>
  <si>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</si>
  <si>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</si>
  <si>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</si>
  <si>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</si>
  <si>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</si>
  <si>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</si>
  <si>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</si>
  <si>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</si>
  <si>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</si>
  <si>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</si>
  <si>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</si>
  <si>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</si>
  <si>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</si>
  <si>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</si>
  <si>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</si>
  <si>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</si>
  <si>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</si>
  <si>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</si>
  <si>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</si>
  <si>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</si>
  <si>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</si>
  <si>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</si>
  <si>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</si>
  <si>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</si>
  <si>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</si>
  <si>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</si>
  <si>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</si>
  <si>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</si>
  <si>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</si>
  <si>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</si>
  <si>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</si>
  <si>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</si>
  <si>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</si>
  <si>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</si>
  <si>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</si>
  <si>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</si>
  <si>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</si>
  <si>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</si>
  <si>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</si>
  <si>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</si>
  <si>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</si>
  <si>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</si>
  <si>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</si>
  <si>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</si>
  <si>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</si>
  <si>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</si>
  <si>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</si>
  <si>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</si>
  <si>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</si>
  <si>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</si>
  <si>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</si>
  <si>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</si>
  <si>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</si>
  <si>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</si>
  <si>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</si>
  <si>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</si>
  <si>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</si>
  <si>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</si>
  <si>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</si>
  <si>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</si>
  <si>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</si>
  <si>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</si>
  <si>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</si>
  <si>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</si>
  <si>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</si>
  <si>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</si>
  <si>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</si>
  <si>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</si>
  <si>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</si>
  <si>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</si>
  <si>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</si>
  <si>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</si>
  <si>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</si>
  <si>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</si>
  <si>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</si>
  <si>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</si>
  <si>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</si>
  <si>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</si>
  <si>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</si>
  <si>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</si>
  <si>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</si>
  <si>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</si>
  <si>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</si>
  <si>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</si>
  <si>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</si>
  <si>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</si>
  <si>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</si>
  <si>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</si>
  <si>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</si>
  <si>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</si>
  <si>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</si>
  <si>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</si>
  <si>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</si>
  <si>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</si>
  <si>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</si>
  <si>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</si>
  <si>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</si>
  <si>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</si>
  <si>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</si>
  <si>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</si>
  <si>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</si>
  <si>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</si>
  <si>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</si>
  <si>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</si>
  <si>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</si>
  <si>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</si>
  <si>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</si>
  <si>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</si>
  <si>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</si>
  <si>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</si>
  <si>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</si>
  <si>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</si>
  <si>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</si>
  <si>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</si>
  <si>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</si>
  <si>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</si>
  <si>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</si>
  <si>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</si>
  <si>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</si>
  <si>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</si>
  <si>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</si>
  <si>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</si>
  <si>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</si>
  <si>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</si>
  <si>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</si>
  <si>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</si>
  <si>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</si>
  <si>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</si>
  <si>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</si>
  <si>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</si>
  <si>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</si>
  <si>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</si>
  <si>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</si>
  <si>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</si>
  <si>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</si>
  <si>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</si>
  <si>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</si>
  <si>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</si>
  <si>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</si>
  <si>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</si>
  <si>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</si>
  <si>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</si>
  <si>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</si>
  <si>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</si>
  <si>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</si>
  <si>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</si>
  <si>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</si>
  <si>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</si>
  <si>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</si>
  <si>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</si>
  <si>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</si>
  <si>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</si>
  <si>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</si>
  <si>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</si>
  <si>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</si>
  <si>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</si>
  <si>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</si>
  <si>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</si>
  <si>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</si>
  <si>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</si>
  <si>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</si>
  <si>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</si>
  <si>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</si>
  <si>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</si>
  <si>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</si>
  <si>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</si>
  <si>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</si>
  <si>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</si>
  <si>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</si>
  <si>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</si>
  <si>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</si>
  <si>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</si>
  <si>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</si>
  <si>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</si>
  <si>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</si>
  <si>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</si>
  <si>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</si>
  <si>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</si>
  <si>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</si>
  <si>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</si>
  <si>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</si>
  <si>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</si>
  <si>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</si>
  <si>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</si>
  <si>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</si>
  <si>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</si>
  <si>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</si>
  <si>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</si>
  <si>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</si>
  <si>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</si>
  <si>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</si>
  <si>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</si>
  <si>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</si>
  <si>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</si>
  <si>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</si>
  <si>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</si>
  <si>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</si>
  <si>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</si>
  <si>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</si>
  <si>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</si>
  <si>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</si>
  <si>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</si>
  <si>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</si>
  <si>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</si>
  <si>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</si>
  <si>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</si>
  <si>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</si>
  <si>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</si>
  <si>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</si>
  <si>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</si>
  <si>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</si>
  <si>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</si>
  <si>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</si>
  <si>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</si>
  <si>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</si>
  <si>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</si>
  <si>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</si>
  <si>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</si>
  <si>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</si>
  <si>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</si>
  <si>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</si>
  <si>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</si>
  <si>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</si>
  <si>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</si>
  <si>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</si>
  <si>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</si>
  <si>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</si>
  <si>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</si>
  <si>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</si>
  <si>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</si>
  <si>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</si>
  <si>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</si>
  <si>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</si>
  <si>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</si>
  <si>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</si>
  <si>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</si>
  <si>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</si>
  <si>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</si>
  <si>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</si>
  <si>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</si>
  <si>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</si>
  <si>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</si>
  <si>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</si>
  <si>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</si>
  <si>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</si>
  <si>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</si>
  <si>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</si>
  <si>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</si>
  <si>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</si>
  <si>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</si>
  <si>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</si>
  <si>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</si>
  <si>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</si>
  <si>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</si>
  <si>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</si>
  <si>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</si>
  <si>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</si>
  <si>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</si>
  <si>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</si>
  <si>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</si>
  <si>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</si>
  <si>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</si>
  <si>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</si>
  <si>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</si>
  <si>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</si>
  <si>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</si>
  <si>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</si>
  <si>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</si>
  <si>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</si>
  <si>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</si>
  <si>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</si>
  <si>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</si>
  <si>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</si>
  <si>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</si>
  <si>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</si>
  <si>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</si>
  <si>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</si>
  <si>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</si>
  <si>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</si>
  <si>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</si>
  <si>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</si>
  <si>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</si>
  <si>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</si>
  <si>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</si>
  <si>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</si>
  <si>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</si>
  <si>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</si>
  <si>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</si>
  <si>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</si>
  <si>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</si>
  <si>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</si>
  <si>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</si>
  <si>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</si>
  <si>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</si>
  <si>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</si>
  <si>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</si>
  <si>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</si>
  <si>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</si>
  <si>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</si>
  <si>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</si>
  <si>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</si>
  <si>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</si>
  <si>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</si>
  <si>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</si>
  <si>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</si>
  <si>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</si>
  <si>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</si>
  <si>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</si>
  <si>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</si>
  <si>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</si>
  <si>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</si>
  <si>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</si>
  <si>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</si>
  <si>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</si>
  <si>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</si>
  <si>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</si>
  <si>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</si>
  <si>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</si>
  <si>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</si>
  <si>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</si>
  <si>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</si>
  <si>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</si>
  <si>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</si>
  <si>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</si>
  <si>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</si>
  <si>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</si>
  <si>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</si>
  <si>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</si>
  <si>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</si>
  <si>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</si>
  <si>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</si>
  <si>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</si>
  <si>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</si>
  <si>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</si>
  <si>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</si>
  <si>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</si>
  <si>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</si>
  <si>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</si>
  <si>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</si>
  <si>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</si>
  <si>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</si>
  <si>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</si>
  <si>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</si>
  <si>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</si>
  <si>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</si>
  <si>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</si>
  <si>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</si>
  <si>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</si>
  <si>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</si>
  <si>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</si>
  <si>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</si>
  <si>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</si>
  <si>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</si>
  <si>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</si>
  <si>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</si>
  <si>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</si>
  <si>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</si>
  <si>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</si>
  <si>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</si>
  <si>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</si>
  <si>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</si>
  <si>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</si>
  <si>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</si>
  <si>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</si>
  <si>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</si>
  <si>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</si>
  <si>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</si>
  <si>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</si>
  <si>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</si>
  <si>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</si>
  <si>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</si>
  <si>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</si>
  <si>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</si>
  <si>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</si>
  <si>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</si>
  <si>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</si>
  <si>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</si>
  <si>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</si>
  <si>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</si>
  <si>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</si>
  <si>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</si>
  <si>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</si>
  <si>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</si>
  <si>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</si>
  <si>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</si>
  <si>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</si>
  <si>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</si>
  <si>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</si>
  <si>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</si>
  <si>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</si>
  <si>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</si>
  <si>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</si>
  <si>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</si>
  <si>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</si>
  <si>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</si>
  <si>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</si>
  <si>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</si>
  <si>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</si>
  <si>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</si>
  <si>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</si>
  <si>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</si>
  <si>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</si>
  <si>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</si>
  <si>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</si>
  <si>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</si>
  <si>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</si>
  <si>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</si>
  <si>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</si>
  <si>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</si>
  <si>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</si>
  <si>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</si>
  <si>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</si>
  <si>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</si>
  <si>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</si>
  <si>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</si>
  <si>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</si>
  <si>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</si>
  <si>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</si>
  <si>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</si>
  <si>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</si>
  <si>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</si>
  <si>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</si>
  <si>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</si>
  <si>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</si>
  <si>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</si>
  <si>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</si>
  <si>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</si>
  <si>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</si>
  <si>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</si>
  <si>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</si>
  <si>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</si>
  <si>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</si>
  <si>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</si>
  <si>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</si>
  <si>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</si>
  <si>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</si>
  <si>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</si>
  <si>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</si>
  <si>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</si>
  <si>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</si>
  <si>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</si>
  <si>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</si>
  <si>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</si>
  <si>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</si>
  <si>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</si>
  <si>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</si>
  <si>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</si>
  <si>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</si>
  <si>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</si>
  <si>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</si>
  <si>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</si>
  <si>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</si>
  <si>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</si>
  <si>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</si>
  <si>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</si>
  <si>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</si>
  <si>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</si>
  <si>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</si>
  <si>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</si>
  <si>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</si>
  <si>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</si>
  <si>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</si>
  <si>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</si>
  <si>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</si>
  <si>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</si>
  <si>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</si>
  <si>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</si>
  <si>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</si>
  <si>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</si>
  <si>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</si>
  <si>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</si>
  <si>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</si>
  <si>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</si>
  <si>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</si>
  <si>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</si>
  <si>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</si>
  <si>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</si>
  <si>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</si>
  <si>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</si>
  <si>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</si>
  <si>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</si>
  <si>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</si>
  <si>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</si>
  <si>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</si>
  <si>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</si>
  <si>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</si>
  <si>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</si>
  <si>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</si>
  <si>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</si>
  <si>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</si>
  <si>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</si>
  <si>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</si>
  <si>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</si>
  <si>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</si>
  <si>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</si>
  <si>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</si>
  <si>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</si>
  <si>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</si>
  <si>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</si>
  <si>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</si>
  <si>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</si>
  <si>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</si>
  <si>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</si>
  <si>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</si>
  <si>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</si>
  <si>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</si>
  <si>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</si>
  <si>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</si>
  <si>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</si>
  <si>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</si>
  <si>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</si>
  <si>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</si>
  <si>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</si>
  <si>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</si>
  <si>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</si>
  <si>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</si>
  <si>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</si>
  <si>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</si>
  <si>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</si>
  <si>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</si>
  <si>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</si>
  <si>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</si>
  <si>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</si>
  <si>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</si>
  <si>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</si>
  <si>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</si>
  <si>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</si>
  <si>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</si>
  <si>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</si>
  <si>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</si>
  <si>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</si>
  <si>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</si>
  <si>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</si>
  <si>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</si>
  <si>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</si>
  <si>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</si>
  <si>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</si>
  <si>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</si>
  <si>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</si>
  <si>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</si>
  <si>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</si>
  <si>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</si>
  <si>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</si>
  <si>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</si>
  <si>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</si>
  <si>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</si>
  <si>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</si>
  <si>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</si>
  <si>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</si>
  <si>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</si>
  <si>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</si>
  <si>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</si>
  <si>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</si>
  <si>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</si>
  <si>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</si>
  <si>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</si>
  <si>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</si>
  <si>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</si>
  <si>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</si>
  <si>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</si>
  <si>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</si>
  <si>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</si>
  <si>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</si>
  <si>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</si>
  <si>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</si>
  <si>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</si>
  <si>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</si>
  <si>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</si>
  <si>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</si>
  <si>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</si>
  <si>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</si>
  <si>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</si>
  <si>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</si>
  <si>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</si>
  <si>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</si>
  <si>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</si>
  <si>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</si>
  <si>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</si>
  <si>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</si>
  <si>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</si>
  <si>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</si>
  <si>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</si>
  <si>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</si>
  <si>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</si>
  <si>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</si>
  <si>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</si>
  <si>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</si>
  <si>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</si>
  <si>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</si>
  <si>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</si>
  <si>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</si>
  <si>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</si>
  <si>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</si>
  <si>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</si>
  <si>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</si>
  <si>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</si>
  <si>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</si>
  <si>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</si>
  <si>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</si>
  <si>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</si>
  <si>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</si>
  <si>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</si>
  <si>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</si>
  <si>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</si>
  <si>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</si>
  <si>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</si>
  <si>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</si>
  <si>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</si>
  <si>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</si>
  <si>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</si>
  <si>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</si>
  <si>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</si>
  <si>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</si>
  <si>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</si>
  <si>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</si>
  <si>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</si>
  <si>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</si>
  <si>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</si>
  <si>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</si>
  <si>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</si>
  <si>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</si>
  <si>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</si>
  <si>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</si>
  <si>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</si>
  <si>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</si>
  <si>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</si>
  <si>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</si>
  <si>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</si>
  <si>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</si>
  <si>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</si>
  <si>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</si>
  <si>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</si>
  <si>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</si>
  <si>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</si>
  <si>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</si>
  <si>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</si>
  <si>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</si>
  <si>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</si>
  <si>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</si>
  <si>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</si>
  <si>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</si>
  <si>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</si>
  <si>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</si>
  <si>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</si>
  <si>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</si>
  <si>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</si>
  <si>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</si>
  <si>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</si>
  <si>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</si>
  <si>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</si>
  <si>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</si>
  <si>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</si>
  <si>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</si>
  <si>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</si>
  <si>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</si>
  <si>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</si>
  <si>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</si>
  <si>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</si>
  <si>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</si>
  <si>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</si>
  <si>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</si>
  <si>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</si>
  <si>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</si>
  <si>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</si>
  <si>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</si>
  <si>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</si>
  <si>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</si>
  <si>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</si>
  <si>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</si>
  <si>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</si>
  <si>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</si>
  <si>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</si>
  <si>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</si>
  <si>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</si>
  <si>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</si>
  <si>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</si>
  <si>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</si>
  <si>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</si>
  <si>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</si>
  <si>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</si>
  <si>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</si>
  <si>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</si>
  <si>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</si>
  <si>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</si>
  <si>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</si>
  <si>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</si>
  <si>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</si>
  <si>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</si>
  <si>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</si>
  <si>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</si>
  <si>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</si>
  <si>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</si>
  <si>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</si>
  <si>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</si>
  <si>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</si>
  <si>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</si>
  <si>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</si>
  <si>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</si>
  <si>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</si>
  <si>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</si>
  <si>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</si>
  <si>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</si>
  <si>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</si>
  <si>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</si>
  <si>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</si>
  <si>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</si>
  <si>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</si>
  <si>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</si>
  <si>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</si>
  <si>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</si>
  <si>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</si>
  <si>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</si>
  <si>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</si>
  <si>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</si>
  <si>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</si>
  <si>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</si>
  <si>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</si>
  <si>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</si>
  <si>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</si>
  <si>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</si>
  <si>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</si>
  <si>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</si>
  <si>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</si>
  <si>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</si>
  <si>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</si>
  <si>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</si>
  <si>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</si>
  <si>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</si>
  <si>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</si>
  <si>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</si>
  <si>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</si>
  <si>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</si>
  <si>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</si>
  <si>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</si>
  <si>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</si>
  <si>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</si>
  <si>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</si>
  <si>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</si>
  <si>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</si>
  <si>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</si>
  <si>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</si>
  <si>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</si>
  <si>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</si>
  <si>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</si>
  <si>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</si>
  <si>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</si>
  <si>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</si>
  <si>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</si>
  <si>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</si>
  <si>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</si>
  <si>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</si>
  <si>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</si>
  <si>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</si>
  <si>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</si>
  <si>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</si>
  <si>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</si>
  <si>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</si>
  <si>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</si>
  <si>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</si>
  <si>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</si>
  <si>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</si>
  <si>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</si>
  <si>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</si>
  <si>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</si>
  <si>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</si>
  <si>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</si>
  <si>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</si>
  <si>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</si>
  <si>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</si>
  <si>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</si>
  <si>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</si>
  <si>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</si>
  <si>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</si>
  <si>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</si>
  <si>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</si>
  <si>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</si>
  <si>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</si>
  <si>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</si>
  <si>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</si>
  <si>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</si>
  <si>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</si>
  <si>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</si>
  <si>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</si>
  <si>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</si>
  <si>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</si>
  <si>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</si>
  <si>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</si>
  <si>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</si>
  <si>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</si>
  <si>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</si>
  <si>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</si>
  <si>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</si>
  <si>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</si>
  <si>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</si>
  <si>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</si>
  <si>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</si>
  <si>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</si>
  <si>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</si>
  <si>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</si>
  <si>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</si>
  <si>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</si>
  <si>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</si>
  <si>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</si>
  <si>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</si>
  <si>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</si>
  <si>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</si>
  <si>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</si>
  <si>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</si>
  <si>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</si>
  <si>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</si>
  <si>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</si>
  <si>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</si>
  <si>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</si>
  <si>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</si>
  <si>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</si>
  <si>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</si>
  <si>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</si>
  <si>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</si>
  <si>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</si>
  <si>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</si>
  <si>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</si>
  <si>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</si>
  <si>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</si>
  <si>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</si>
  <si>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</si>
  <si>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</si>
  <si>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</si>
  <si>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</si>
  <si>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</si>
  <si>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</si>
  <si>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</si>
  <si>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</si>
  <si>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</si>
  <si>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</si>
  <si>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</si>
  <si>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</si>
  <si>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</si>
  <si>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</si>
  <si>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</si>
  <si>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</si>
  <si>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</si>
  <si>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</si>
  <si>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</si>
  <si>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</si>
  <si>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</si>
  <si>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</si>
  <si>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</si>
  <si>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</si>
  <si>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</si>
  <si>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</si>
  <si>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</si>
  <si>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</si>
  <si>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</si>
  <si>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</si>
  <si>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</si>
  <si>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</si>
  <si>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</si>
  <si>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</si>
  <si>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</si>
  <si>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</si>
  <si>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</si>
  <si>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</si>
  <si>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</si>
  <si>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</si>
  <si>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</si>
  <si>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</si>
  <si>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</si>
  <si>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</si>
  <si>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</si>
  <si>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</si>
  <si>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</si>
  <si>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</si>
  <si>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</si>
  <si>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</si>
  <si>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</si>
  <si>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</si>
  <si>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</si>
  <si>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</si>
  <si>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</si>
  <si>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</si>
  <si>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</si>
  <si>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</si>
  <si>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</si>
  <si>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</si>
  <si>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</si>
  <si>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</si>
  <si>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</si>
  <si>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</si>
  <si>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</si>
  <si>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</si>
  <si>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</si>
  <si>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</si>
  <si>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</si>
  <si>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</si>
  <si>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</si>
  <si>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</si>
  <si>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</si>
  <si>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</si>
  <si>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</si>
  <si>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</si>
  <si>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</si>
  <si>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</si>
  <si>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</si>
  <si>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</si>
  <si>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</si>
  <si>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</si>
  <si>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</si>
  <si>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</si>
  <si>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</si>
  <si>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</si>
  <si>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</si>
  <si>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</si>
  <si>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</si>
  <si>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</si>
  <si>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</si>
  <si>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</si>
  <si>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</si>
  <si>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</si>
  <si>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</si>
  <si>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</si>
  <si>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</si>
  <si>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</si>
  <si>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</si>
  <si>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</si>
  <si>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</si>
  <si>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</si>
  <si>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</si>
  <si>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</si>
  <si>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</si>
  <si>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</si>
  <si>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</si>
  <si>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</si>
  <si>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</si>
  <si>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</si>
  <si>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</si>
  <si>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</si>
  <si>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</si>
  <si>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</si>
  <si>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</si>
  <si>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</si>
  <si>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</si>
  <si>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</si>
  <si>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</si>
  <si>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</si>
  <si>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</si>
  <si>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</si>
  <si>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</si>
  <si>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</si>
  <si>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</si>
  <si>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</si>
  <si>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</si>
  <si>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</si>
  <si>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</si>
  <si>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</si>
  <si>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</si>
  <si>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</si>
  <si>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</si>
  <si>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</si>
  <si>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</si>
  <si>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</si>
  <si>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</si>
  <si>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</si>
  <si>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</si>
  <si>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</si>
  <si>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</si>
  <si>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</si>
  <si>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</si>
  <si>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</si>
  <si>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</si>
  <si>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</si>
  <si>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</si>
  <si>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</si>
  <si>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</si>
  <si>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</si>
  <si>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</si>
  <si>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</si>
  <si>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</si>
  <si>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</si>
  <si>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</si>
  <si>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</si>
  <si>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</si>
  <si>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</si>
  <si>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</si>
  <si>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</si>
  <si>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</si>
  <si>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</si>
  <si>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</si>
  <si>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</si>
  <si>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</si>
  <si>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</si>
  <si>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</si>
  <si>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</si>
  <si>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</si>
  <si>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</si>
  <si>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</si>
  <si>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</si>
  <si>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</si>
  <si>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</si>
  <si>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</si>
  <si>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</si>
  <si>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</si>
  <si>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</si>
  <si>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</si>
  <si>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</si>
  <si>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</si>
  <si>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</si>
  <si>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</si>
  <si>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</si>
  <si>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</si>
  <si>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</si>
  <si>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</si>
  <si>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</si>
  <si>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</si>
  <si>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</si>
  <si>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</si>
  <si>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</si>
  <si>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</si>
  <si>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</si>
  <si>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</si>
  <si>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</si>
  <si>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</si>
  <si>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</si>
  <si>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</si>
  <si>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</si>
  <si>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</si>
  <si>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</si>
  <si>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</si>
  <si>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</si>
  <si>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</si>
  <si>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</si>
  <si>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</si>
  <si>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</si>
  <si>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</si>
  <si>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</si>
  <si>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</si>
  <si>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</si>
  <si>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</si>
  <si>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</si>
  <si>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</si>
  <si>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</si>
  <si>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</si>
  <si>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</si>
  <si>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</si>
  <si>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</si>
  <si>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</si>
  <si>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</si>
  <si>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</si>
  <si>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</si>
  <si>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</si>
  <si>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</si>
  <si>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</si>
  <si>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</si>
  <si>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</si>
  <si>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</si>
  <si>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</si>
  <si>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</si>
  <si>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</si>
  <si>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</si>
  <si>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</si>
  <si>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</si>
  <si>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</si>
  <si>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</si>
  <si>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</si>
  <si>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</si>
  <si>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</si>
  <si>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</si>
  <si>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</si>
  <si>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</si>
  <si>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</si>
  <si>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</si>
  <si>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</si>
  <si>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</si>
  <si>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</si>
  <si>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</si>
  <si>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</si>
  <si>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</si>
  <si>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</si>
  <si>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</si>
  <si>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</si>
  <si>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</si>
  <si>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</si>
  <si>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</si>
  <si>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</si>
  <si>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</si>
  <si>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</si>
  <si>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</si>
  <si>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</si>
  <si>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</si>
  <si>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</si>
  <si>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</si>
  <si>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</si>
  <si>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</si>
  <si>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</si>
  <si>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</si>
  <si>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</si>
  <si>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</si>
  <si>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</si>
  <si>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</si>
  <si>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</si>
  <si>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</si>
  <si>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</si>
  <si>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</si>
  <si>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</si>
  <si>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</si>
  <si>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</si>
  <si>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</si>
  <si>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</si>
  <si>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</si>
  <si>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</si>
  <si>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</si>
  <si>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</si>
  <si>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</si>
  <si>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</si>
  <si>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</si>
  <si>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</si>
  <si>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</si>
  <si>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</si>
  <si>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</si>
  <si>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</si>
  <si>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</si>
  <si>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</si>
  <si>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</si>
  <si>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</si>
  <si>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</si>
  <si>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</si>
  <si>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</si>
  <si>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</si>
  <si>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</si>
  <si>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</si>
  <si>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</si>
  <si>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</si>
  <si>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</si>
  <si>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</si>
  <si>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</si>
  <si>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</si>
  <si>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</si>
  <si>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</si>
  <si>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</si>
  <si>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</si>
  <si>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</si>
  <si>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</si>
  <si>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</si>
  <si>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</si>
  <si>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</si>
  <si>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</si>
  <si>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</si>
  <si>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</si>
  <si>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</si>
  <si>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</si>
  <si>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</si>
  <si>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</si>
  <si>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</si>
  <si>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</si>
  <si>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</si>
  <si>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</si>
  <si>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</si>
  <si>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</si>
  <si>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</si>
  <si>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</si>
  <si>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</si>
  <si>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</si>
  <si>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</si>
  <si>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</si>
  <si>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</si>
  <si>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</si>
  <si>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</si>
  <si>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</si>
  <si>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</si>
  <si>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</si>
  <si>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</si>
  <si>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</si>
  <si>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</si>
  <si>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</si>
  <si>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</si>
  <si>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</si>
  <si>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</si>
  <si>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</si>
  <si>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</si>
  <si>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</si>
  <si>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</si>
  <si>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</si>
  <si>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</si>
  <si>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</si>
  <si>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</si>
  <si>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</si>
  <si>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</si>
  <si>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</si>
  <si>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</si>
  <si>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</si>
  <si>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</si>
  <si>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</si>
  <si>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</si>
  <si>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</si>
  <si>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</si>
  <si>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</si>
  <si>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</si>
  <si>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</si>
  <si>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</si>
  <si>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</si>
  <si>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</si>
  <si>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</si>
  <si>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</si>
  <si>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</si>
  <si>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</si>
  <si>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</si>
  <si>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</si>
  <si>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</si>
  <si>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</si>
  <si>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</si>
  <si>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</si>
  <si>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</si>
  <si>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</si>
  <si>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</si>
  <si>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</si>
  <si>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</si>
  <si>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</si>
  <si>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</si>
  <si>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</si>
  <si>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</si>
  <si>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</si>
  <si>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</si>
  <si>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</si>
  <si>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</si>
  <si>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</si>
  <si>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</si>
  <si>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</si>
  <si>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</si>
  <si>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</si>
  <si>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</si>
  <si>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</si>
  <si>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</si>
  <si>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</si>
  <si>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</si>
  <si>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</si>
  <si>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</si>
  <si>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</si>
  <si>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</si>
  <si>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</si>
  <si>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</si>
  <si>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</si>
  <si>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</si>
  <si>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</si>
  <si>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</si>
  <si>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</si>
  <si>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</si>
  <si>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</si>
  <si>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</si>
  <si>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</si>
  <si>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</si>
  <si>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</si>
  <si>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</si>
  <si>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</si>
  <si>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</si>
  <si>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</si>
  <si>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</si>
  <si>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</si>
  <si>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</si>
  <si>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</si>
  <si>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</si>
  <si>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</si>
  <si>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</si>
  <si>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</si>
  <si>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</si>
  <si>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</si>
  <si>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</si>
  <si>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</si>
  <si>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</si>
  <si>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</si>
  <si>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</si>
  <si>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</si>
  <si>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</si>
  <si>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</si>
  <si>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</si>
  <si>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</si>
  <si>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</si>
  <si>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</si>
  <si>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</si>
  <si>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</si>
  <si>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</si>
  <si>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</si>
  <si>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</si>
  <si>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</si>
  <si>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</si>
  <si>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</si>
  <si>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</si>
  <si>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</si>
  <si>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</si>
  <si>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</si>
  <si>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</si>
  <si>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</si>
  <si>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</si>
  <si>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</si>
  <si>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</si>
  <si>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</si>
  <si>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</si>
  <si>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</si>
  <si>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</si>
  <si>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</si>
  <si>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</si>
  <si>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</si>
  <si>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</si>
  <si>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</si>
  <si>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</si>
  <si>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</si>
  <si>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</si>
  <si>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</si>
  <si>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</si>
  <si>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</si>
  <si>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</si>
  <si>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</si>
  <si>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</si>
  <si>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</si>
  <si>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</si>
  <si>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</si>
  <si>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</si>
  <si>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</si>
  <si>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</si>
  <si>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</si>
  <si>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</si>
  <si>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</si>
  <si>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</si>
  <si>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</si>
  <si>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</si>
  <si>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</si>
  <si>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</si>
  <si>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</si>
  <si>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</si>
  <si>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</si>
  <si>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</si>
  <si>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</si>
  <si>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</si>
  <si>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</si>
  <si>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</si>
  <si>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</si>
  <si>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</si>
  <si>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</si>
  <si>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</si>
  <si>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</si>
  <si>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</si>
  <si>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</si>
  <si>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</si>
  <si>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</si>
  <si>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</si>
  <si>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</si>
  <si>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</si>
  <si>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</si>
  <si>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</si>
  <si>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</si>
  <si>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</si>
  <si>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</si>
  <si>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</si>
  <si>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</si>
  <si>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</si>
  <si>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</si>
  <si>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</si>
  <si>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</si>
  <si>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</si>
  <si>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</si>
  <si>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</si>
  <si>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</si>
  <si>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</si>
  <si>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</si>
  <si>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</si>
  <si>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</si>
  <si>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</si>
  <si>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</si>
  <si>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</si>
  <si>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</si>
  <si>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</si>
  <si>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</si>
  <si>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</si>
  <si>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</si>
  <si>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</si>
  <si>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</si>
  <si>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</si>
  <si>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</si>
  <si>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</si>
  <si>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</si>
  <si>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</si>
  <si>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</si>
  <si>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</si>
  <si>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</si>
  <si>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</si>
  <si>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</si>
  <si>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</si>
  <si>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</si>
  <si>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</si>
  <si>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</si>
  <si>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</si>
  <si>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</si>
  <si>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</si>
  <si>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</si>
  <si>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</si>
  <si>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</si>
  <si>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</si>
  <si>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</si>
  <si>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</si>
  <si>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</si>
  <si>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</si>
  <si>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</si>
  <si>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</si>
  <si>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</si>
  <si>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</si>
  <si>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</si>
  <si>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</si>
  <si>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</si>
  <si>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</si>
  <si>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</si>
  <si>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</si>
  <si>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</si>
  <si>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</si>
  <si>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</si>
  <si>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</si>
  <si>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</si>
  <si>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</si>
  <si>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</si>
  <si>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</si>
  <si>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</si>
  <si>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</si>
  <si>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</si>
  <si>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</si>
  <si>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</si>
  <si>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</si>
  <si>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</si>
  <si>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</si>
  <si>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</si>
  <si>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</si>
  <si>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</si>
  <si>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</si>
  <si>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</si>
  <si>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</si>
  <si>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</si>
  <si>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</si>
  <si>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</si>
  <si>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</si>
  <si>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</si>
  <si>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</si>
  <si>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</si>
  <si>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</si>
  <si>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</si>
  <si>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</si>
  <si>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</si>
  <si>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</si>
  <si>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</si>
  <si>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</si>
  <si>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</si>
  <si>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</si>
  <si>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</si>
  <si>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</si>
  <si>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</si>
  <si>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</si>
  <si>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</si>
  <si>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</si>
  <si>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</si>
  <si>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</si>
  <si>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</si>
  <si>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</si>
  <si>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</si>
  <si>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</si>
  <si>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</si>
  <si>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</si>
  <si>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</si>
  <si>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</si>
  <si>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</si>
  <si>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</si>
  <si>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</si>
  <si>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</si>
  <si>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</si>
  <si>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</si>
  <si>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</si>
  <si>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</si>
  <si>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</si>
  <si>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</si>
  <si>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</si>
  <si>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</si>
  <si>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</si>
  <si>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</si>
  <si>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</si>
  <si>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</si>
  <si>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</si>
  <si>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</si>
  <si>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</si>
  <si>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</si>
  <si>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</si>
  <si>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</si>
  <si>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</si>
  <si>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</si>
  <si>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</si>
  <si>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</si>
  <si>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</si>
  <si>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</si>
  <si>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</si>
  <si>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</si>
  <si>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</si>
  <si>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</si>
  <si>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</si>
  <si>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</si>
  <si>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</si>
  <si>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</si>
  <si>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</si>
  <si>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</si>
  <si>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</si>
  <si>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</si>
  <si>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</si>
  <si>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</si>
  <si>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</si>
  <si>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</si>
  <si>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</si>
  <si>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</si>
  <si>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</si>
  <si>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</si>
  <si>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</si>
  <si>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</si>
  <si>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</si>
  <si>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</si>
  <si>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</si>
  <si>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</si>
  <si>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</si>
  <si>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</si>
  <si>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</si>
  <si>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</si>
  <si>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</si>
  <si>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</si>
  <si>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</si>
  <si>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</si>
  <si>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</si>
  <si>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</si>
  <si>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</si>
  <si>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</si>
  <si>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</si>
  <si>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</si>
  <si>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</si>
  <si>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</si>
  <si>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</si>
  <si>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</si>
  <si>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</si>
  <si>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</si>
  <si>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</si>
  <si>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</si>
  <si>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</si>
  <si>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</si>
  <si>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</si>
  <si>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</si>
  <si>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</si>
  <si>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</si>
  <si>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</si>
  <si>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</si>
  <si>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</si>
  <si>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</si>
  <si>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</si>
  <si>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</si>
  <si>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</si>
  <si>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</si>
  <si>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</si>
  <si>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</si>
  <si>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</si>
  <si>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</si>
  <si>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</si>
  <si>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</si>
  <si>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</si>
  <si>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</si>
  <si>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</si>
  <si>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</si>
  <si>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</si>
  <si>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</si>
  <si>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</si>
  <si>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</si>
  <si>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</si>
  <si>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</si>
  <si>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</si>
  <si>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</si>
  <si>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</si>
  <si>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</si>
  <si>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</si>
  <si>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</si>
  <si>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</si>
  <si>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</si>
  <si>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</si>
  <si>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</si>
  <si>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</si>
  <si>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</si>
  <si>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</si>
  <si>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</si>
  <si>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</si>
  <si>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</si>
  <si>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</si>
  <si>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</si>
  <si>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</si>
  <si>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</si>
  <si>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</si>
  <si>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</si>
  <si>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</si>
  <si>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</si>
  <si>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</si>
  <si>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</si>
  <si>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</si>
  <si>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</si>
  <si>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</si>
  <si>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</si>
  <si>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</si>
  <si>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</si>
  <si>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</si>
  <si>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</si>
  <si>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</si>
  <si>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</si>
  <si>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</si>
  <si>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</si>
  <si>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</si>
  <si>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</si>
  <si>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</si>
  <si>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</si>
  <si>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</si>
  <si>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</si>
  <si>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</si>
  <si>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</si>
  <si>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</si>
  <si>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</si>
  <si>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</si>
  <si>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</si>
  <si>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</si>
  <si>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</si>
  <si>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</si>
  <si>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</si>
  <si>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</si>
  <si>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</si>
  <si>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</si>
  <si>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</si>
  <si>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</si>
  <si>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</si>
  <si>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</si>
  <si>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</si>
  <si>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</si>
  <si>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</si>
  <si>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</si>
  <si>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</si>
  <si>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</si>
  <si>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</si>
  <si>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</si>
  <si>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</si>
  <si>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</si>
  <si>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</si>
  <si>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</si>
  <si>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</si>
  <si>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</si>
  <si>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</si>
  <si>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</si>
  <si>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</si>
  <si>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</si>
  <si>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</si>
  <si>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</si>
  <si>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</si>
  <si>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</si>
  <si>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</si>
  <si>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</si>
  <si>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</si>
  <si>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</si>
  <si>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</si>
  <si>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</si>
  <si>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</si>
  <si>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</si>
  <si>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</si>
  <si>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</si>
  <si>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</si>
  <si>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</si>
  <si>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</si>
  <si>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</si>
  <si>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</si>
  <si>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</si>
  <si>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</si>
  <si>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</si>
  <si>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</si>
  <si>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</si>
  <si>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</si>
  <si>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</si>
  <si>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</si>
  <si>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</si>
  <si>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</si>
  <si>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</si>
  <si>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</si>
  <si>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</si>
  <si>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</si>
  <si>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</si>
  <si>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</si>
  <si>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</si>
  <si>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</si>
  <si>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</si>
  <si>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</si>
  <si>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</si>
  <si>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</si>
  <si>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</si>
  <si>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</si>
  <si>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</si>
  <si>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</si>
  <si>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</si>
  <si>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</si>
  <si>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</si>
  <si>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</si>
  <si>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</si>
  <si>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</si>
  <si>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</si>
  <si>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</si>
  <si>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</si>
  <si>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</si>
  <si>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</si>
  <si>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</si>
  <si>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</si>
  <si>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</si>
  <si>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</si>
  <si>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</si>
  <si>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</si>
  <si>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</si>
  <si>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</si>
  <si>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</si>
  <si>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</si>
  <si>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</si>
  <si>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</si>
  <si>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</si>
  <si>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</si>
  <si>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</si>
  <si>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</si>
  <si>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</si>
  <si>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</si>
  <si>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</si>
  <si>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</si>
  <si>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</si>
  <si>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</si>
  <si>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</si>
  <si>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</si>
  <si>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</si>
  <si>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</si>
  <si>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</si>
  <si>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</si>
  <si>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</si>
  <si>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</si>
  <si>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</si>
  <si>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</si>
  <si>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</si>
  <si>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</si>
  <si>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</si>
  <si>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</si>
  <si>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</si>
  <si>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</si>
  <si>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</si>
  <si>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</si>
  <si>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</si>
  <si>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</si>
  <si>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</si>
  <si>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</si>
  <si>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</si>
  <si>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</si>
  <si>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</si>
  <si>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</si>
  <si>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</si>
  <si>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</si>
  <si>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</si>
  <si>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</si>
  <si>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</si>
  <si>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</si>
  <si>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</si>
  <si>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</si>
  <si>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</si>
  <si>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</si>
  <si>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</si>
  <si>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</si>
  <si>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</si>
  <si>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</si>
  <si>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</si>
  <si>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</si>
  <si>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</si>
  <si>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</si>
  <si>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</si>
  <si>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</si>
  <si>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</si>
  <si>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</si>
  <si>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</si>
  <si>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</si>
  <si>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</si>
  <si>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</si>
  <si>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</si>
  <si>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</si>
  <si>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</si>
  <si>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</si>
  <si>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</si>
  <si>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</si>
  <si>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</si>
  <si>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</si>
  <si>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</si>
  <si>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</si>
  <si>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</si>
  <si>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</si>
  <si>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</si>
  <si>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</si>
  <si>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</si>
  <si>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</si>
  <si>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</si>
  <si>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</si>
  <si>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</si>
  <si>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</si>
  <si>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</si>
  <si>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</si>
  <si>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</si>
  <si>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</si>
  <si>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</si>
  <si>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</si>
  <si>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</si>
  <si>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</si>
  <si>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</si>
  <si>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</si>
  <si>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</si>
  <si>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</si>
  <si>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</si>
  <si>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</si>
  <si>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</si>
  <si>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</si>
  <si>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</si>
  <si>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</si>
  <si>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</si>
  <si>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</si>
  <si>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</si>
  <si>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</si>
  <si>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</si>
  <si>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</si>
  <si>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</si>
  <si>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</si>
  <si>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</si>
  <si>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</si>
  <si>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</si>
  <si>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</si>
  <si>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</si>
  <si>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</si>
  <si>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</si>
  <si>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</si>
  <si>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</si>
  <si>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</si>
  <si>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</si>
  <si>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</si>
  <si>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</si>
  <si>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</si>
  <si>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</si>
  <si>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</si>
  <si>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</si>
  <si>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</si>
  <si>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</si>
  <si>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</si>
  <si>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</si>
  <si>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</si>
  <si>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</si>
  <si>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</si>
  <si>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</si>
  <si>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</si>
  <si>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</si>
  <si>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</si>
  <si>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</si>
  <si>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</si>
  <si>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</si>
  <si>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</si>
  <si>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</si>
  <si>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</si>
  <si>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</si>
  <si>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</si>
  <si>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</si>
  <si>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</si>
  <si>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</si>
  <si>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</si>
  <si>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</si>
  <si>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</si>
  <si>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</si>
  <si>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</si>
  <si>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</si>
  <si>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</si>
  <si>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</si>
  <si>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</si>
  <si>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</si>
  <si>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</si>
  <si>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</si>
  <si>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</si>
  <si>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</si>
  <si>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</si>
  <si>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</si>
  <si>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</si>
  <si>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</si>
  <si>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</si>
  <si>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</si>
  <si>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</si>
  <si>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</si>
  <si>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</si>
  <si>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</si>
  <si>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</si>
  <si>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</si>
  <si>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</si>
  <si>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</si>
  <si>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</si>
  <si>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</si>
  <si>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</si>
  <si>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</si>
  <si>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</si>
  <si>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</si>
  <si>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</si>
  <si>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</si>
  <si>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</si>
  <si>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</si>
  <si>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</si>
  <si>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</si>
  <si>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</si>
  <si>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</si>
  <si>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</si>
  <si>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</si>
  <si>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</si>
  <si>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</si>
  <si>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</si>
  <si>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</si>
  <si>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</si>
  <si>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</si>
  <si>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</si>
  <si>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</si>
  <si>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</si>
  <si>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</si>
  <si>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</si>
  <si>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</si>
  <si>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</si>
  <si>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</si>
  <si>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</si>
  <si>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</si>
  <si>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</si>
  <si>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</si>
  <si>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</si>
  <si>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</si>
  <si>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</si>
  <si>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</si>
  <si>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</si>
  <si>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</si>
  <si>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</si>
  <si>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</si>
  <si>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</si>
  <si>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</si>
  <si>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</si>
  <si>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</si>
  <si>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</si>
  <si>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</si>
  <si>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</si>
  <si>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</si>
  <si>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</si>
  <si>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</si>
  <si>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</si>
  <si>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</si>
  <si>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</si>
  <si>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</si>
  <si>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</si>
  <si>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</si>
  <si>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</si>
  <si>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</si>
  <si>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</si>
  <si>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</si>
  <si>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</si>
  <si>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</si>
  <si>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</si>
  <si>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</si>
  <si>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</si>
  <si>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</si>
  <si>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</si>
  <si>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</si>
  <si>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</si>
  <si>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</si>
  <si>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</si>
  <si>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</si>
  <si>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</si>
  <si>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</si>
  <si>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</si>
  <si>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</si>
  <si>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</si>
  <si>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</si>
  <si>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</si>
  <si>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</si>
  <si>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</si>
  <si>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</si>
  <si>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</si>
  <si>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</si>
  <si>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</si>
  <si>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</si>
  <si>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</si>
  <si>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</si>
  <si>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</si>
  <si>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</si>
  <si>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</si>
  <si>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</si>
  <si>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</si>
  <si>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</si>
  <si>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</si>
  <si>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</si>
  <si>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</si>
  <si>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</si>
  <si>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</si>
  <si>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</si>
  <si>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</si>
  <si>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</si>
  <si>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</si>
  <si>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</si>
  <si>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</si>
  <si>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</si>
  <si>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</si>
  <si>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</si>
  <si>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</si>
  <si>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</si>
  <si>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</si>
  <si>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</si>
  <si>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</si>
  <si>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</si>
  <si>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</si>
  <si>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</si>
  <si>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</si>
  <si>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</si>
  <si>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</si>
  <si>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</si>
  <si>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</si>
  <si>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</si>
  <si>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</si>
  <si>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</si>
  <si>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</si>
  <si>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</si>
  <si>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</si>
  <si>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</si>
  <si>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</si>
  <si>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</si>
  <si>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</si>
  <si>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</si>
  <si>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</si>
  <si>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</si>
  <si>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</si>
  <si>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</si>
  <si>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</si>
  <si>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</si>
  <si>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</si>
  <si>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</si>
  <si>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</si>
  <si>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</si>
  <si>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</si>
  <si>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</si>
  <si>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</si>
  <si>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</si>
  <si>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</si>
  <si>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</si>
  <si>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</si>
  <si>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</si>
  <si>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</si>
  <si>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</si>
  <si>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</si>
  <si>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</si>
  <si>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</si>
  <si>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</si>
  <si>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</si>
  <si>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</si>
  <si>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</si>
  <si>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</si>
  <si>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</si>
  <si>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</si>
  <si>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</si>
  <si>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</si>
  <si>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</si>
  <si>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</si>
  <si>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</si>
  <si>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</si>
  <si>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</si>
  <si>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</si>
  <si>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</si>
  <si>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</si>
  <si>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</si>
  <si>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</si>
  <si>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</si>
  <si>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</si>
  <si>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</si>
  <si>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</si>
  <si>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</si>
  <si>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</si>
  <si>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</si>
  <si>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</si>
  <si>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</si>
  <si>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</si>
  <si>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</si>
  <si>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</si>
  <si>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</si>
  <si>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</si>
  <si>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</si>
  <si>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</si>
  <si>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</si>
  <si>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</si>
  <si>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</si>
  <si>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</si>
  <si>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</si>
  <si>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</si>
  <si>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</si>
  <si>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</si>
  <si>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</si>
  <si>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</si>
  <si>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</si>
  <si>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</si>
  <si>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</si>
  <si>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</si>
  <si>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</si>
  <si>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</si>
  <si>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</si>
  <si>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</si>
  <si>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</si>
  <si>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</si>
  <si>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</si>
  <si>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</si>
  <si>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</si>
  <si>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</si>
  <si>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</si>
  <si>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</si>
  <si>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</si>
  <si>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</si>
  <si>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</si>
  <si>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</si>
  <si>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</si>
  <si>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</si>
  <si>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</si>
  <si>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</si>
  <si>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</si>
  <si>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</si>
  <si>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</si>
  <si>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</si>
  <si>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</si>
  <si>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</si>
  <si>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</si>
  <si>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</si>
  <si>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</si>
  <si>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</si>
  <si>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</si>
  <si>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</si>
  <si>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</si>
  <si>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</si>
  <si>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</si>
  <si>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</si>
  <si>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</si>
  <si>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</si>
  <si>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</si>
  <si>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</si>
  <si>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</si>
  <si>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</si>
  <si>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</si>
  <si>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</si>
  <si>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</si>
  <si>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</si>
  <si>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</si>
  <si>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</si>
  <si>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</si>
  <si>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</si>
  <si>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</si>
  <si>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</si>
  <si>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</si>
  <si>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</si>
  <si>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</si>
  <si>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</si>
  <si>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</si>
  <si>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</si>
  <si>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</si>
  <si>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</si>
  <si>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</si>
  <si>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</si>
  <si>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</si>
  <si>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</si>
  <si>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</si>
  <si>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</si>
  <si>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</si>
  <si>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</si>
  <si>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</si>
  <si>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</si>
  <si>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</si>
  <si>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</si>
  <si>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</si>
  <si>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</si>
  <si>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</si>
  <si>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</si>
  <si>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</si>
  <si>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</si>
  <si>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</si>
  <si>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</si>
  <si>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</si>
  <si>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</si>
  <si>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</si>
  <si>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</si>
  <si>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</si>
  <si>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</si>
  <si>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</si>
  <si>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</si>
  <si>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</si>
  <si>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</si>
  <si>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</si>
  <si>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</si>
  <si>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</si>
  <si>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</si>
  <si>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</si>
  <si>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</si>
  <si>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</si>
  <si>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</si>
  <si>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</si>
  <si>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</si>
  <si>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</si>
  <si>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</si>
  <si>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</si>
  <si>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</si>
  <si>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</si>
  <si>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</si>
  <si>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</si>
  <si>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</si>
  <si>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</si>
  <si>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</si>
  <si>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</si>
  <si>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</si>
  <si>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</si>
  <si>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</si>
  <si>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</si>
  <si>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</si>
  <si>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</si>
  <si>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</si>
  <si>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</si>
  <si>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</si>
  <si>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</si>
  <si>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</si>
  <si>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</si>
  <si>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</si>
  <si>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</si>
  <si>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</si>
  <si>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</si>
  <si>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</si>
  <si>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</si>
  <si>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</si>
  <si>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</si>
  <si>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</si>
  <si>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</si>
  <si>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</si>
  <si>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</si>
  <si>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</si>
  <si>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</si>
  <si>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</si>
  <si>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</si>
  <si>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</si>
  <si>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</si>
  <si>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</si>
  <si>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</si>
  <si>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</si>
  <si>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</si>
  <si>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</si>
  <si>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</si>
  <si>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</si>
  <si>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</si>
  <si>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</si>
  <si>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</si>
  <si>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</si>
  <si>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</si>
  <si>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</si>
  <si>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</si>
  <si>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</si>
  <si>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</si>
  <si>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</si>
  <si>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</si>
  <si>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</si>
  <si>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</si>
  <si>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</si>
  <si>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</si>
  <si>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</si>
  <si>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</si>
  <si>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</si>
  <si>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</si>
  <si>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</si>
  <si>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</si>
  <si>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</si>
  <si>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</si>
  <si>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</si>
  <si>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</si>
  <si>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</si>
  <si>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</si>
  <si>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</si>
  <si>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</si>
  <si>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</si>
  <si>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</si>
  <si>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</si>
  <si>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</si>
  <si>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</si>
  <si>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</si>
  <si>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</si>
  <si>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</si>
  <si>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</si>
  <si>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</si>
  <si>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</si>
  <si>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</si>
  <si>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</si>
  <si>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</si>
  <si>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</si>
  <si>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</si>
  <si>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</si>
  <si>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</si>
  <si>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</si>
  <si>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</si>
  <si>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</si>
  <si>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</si>
  <si>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</si>
  <si>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</si>
  <si>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</si>
  <si>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</si>
  <si>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</si>
  <si>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</si>
  <si>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</si>
  <si>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</si>
  <si>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</si>
  <si>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</si>
  <si>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</si>
  <si>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</si>
  <si>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</si>
  <si>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</si>
  <si>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</si>
  <si>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</si>
  <si>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</si>
  <si>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</si>
  <si>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</si>
  <si>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</si>
  <si>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</si>
  <si>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</si>
  <si>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</si>
  <si>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</si>
  <si>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</si>
  <si>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</si>
  <si>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</si>
  <si>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</si>
  <si>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</si>
  <si>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</si>
  <si>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</si>
  <si>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</si>
  <si>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</si>
  <si>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</si>
  <si>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</si>
  <si>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</si>
  <si>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</si>
  <si>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</si>
  <si>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</si>
  <si>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</si>
  <si>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</si>
  <si>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</si>
  <si>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</si>
  <si>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</si>
  <si>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</si>
  <si>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</si>
  <si>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</si>
  <si>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</si>
  <si>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</si>
  <si>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</si>
  <si>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</si>
  <si>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</si>
  <si>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</si>
  <si>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</si>
  <si>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</si>
  <si>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</si>
  <si>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</si>
  <si>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</si>
  <si>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</si>
  <si>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</si>
  <si>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</si>
  <si>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</si>
  <si>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</si>
  <si>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</si>
  <si>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</si>
  <si>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</si>
  <si>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</si>
  <si>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</si>
  <si>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</si>
  <si>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</si>
  <si>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</si>
  <si>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</si>
  <si>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</si>
  <si>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</si>
  <si>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</si>
  <si>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</si>
  <si>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</si>
  <si>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</si>
  <si>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</si>
  <si>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</si>
  <si>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</si>
  <si>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</si>
  <si>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</si>
  <si>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</si>
  <si>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</si>
  <si>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</si>
  <si>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</si>
  <si>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</si>
  <si>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</si>
  <si>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</si>
  <si>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</si>
  <si>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</si>
  <si>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</si>
  <si>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</si>
  <si>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</si>
  <si>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</si>
  <si>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</si>
  <si>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</si>
  <si>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</si>
  <si>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</si>
  <si>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</si>
  <si>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</si>
  <si>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</si>
  <si>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</si>
  <si>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</si>
  <si>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</si>
  <si>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</si>
  <si>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</si>
  <si>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</si>
  <si>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</si>
  <si>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</si>
  <si>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</si>
  <si>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</si>
  <si>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</si>
  <si>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</si>
  <si>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</si>
  <si>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</si>
  <si>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</si>
  <si>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</si>
  <si>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</si>
  <si>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</si>
  <si>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</si>
  <si>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</si>
  <si>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</si>
  <si>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</si>
  <si>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</si>
  <si>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</si>
  <si>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</si>
  <si>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</si>
  <si>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</si>
  <si>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</si>
  <si>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</si>
  <si>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</si>
  <si>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</si>
  <si>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</si>
  <si>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</si>
  <si>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</si>
  <si>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</si>
  <si>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</si>
  <si>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</si>
  <si>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</si>
  <si>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</si>
  <si>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</si>
  <si>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</si>
  <si>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</si>
  <si>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</si>
  <si>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</si>
  <si>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</si>
  <si>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</si>
  <si>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</si>
  <si>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</si>
  <si>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</si>
  <si>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</si>
  <si>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</si>
  <si>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</si>
  <si>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</si>
  <si>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</si>
  <si>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</si>
  <si>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</si>
  <si>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</si>
  <si>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</si>
  <si>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</si>
  <si>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</si>
  <si>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</si>
  <si>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</si>
  <si>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</si>
  <si>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</si>
  <si>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</si>
  <si>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</si>
  <si>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</si>
  <si>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</si>
  <si>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</si>
  <si>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</si>
  <si>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</si>
  <si>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</si>
  <si>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</si>
  <si>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</si>
  <si>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</si>
  <si>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</si>
  <si>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</si>
  <si>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</si>
  <si>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</si>
  <si>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</si>
  <si>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</si>
  <si>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</si>
  <si>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</si>
  <si>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</si>
  <si>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</si>
  <si>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</si>
  <si>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</si>
  <si>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</si>
  <si>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</si>
  <si>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</si>
  <si>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</si>
  <si>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</si>
  <si>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</si>
  <si>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</si>
  <si>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</si>
  <si>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</si>
  <si>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</si>
  <si>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</si>
  <si>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</si>
  <si>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</si>
  <si>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</si>
  <si>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</si>
  <si>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</si>
  <si>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</si>
  <si>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</si>
  <si>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</si>
  <si>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</si>
  <si>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</si>
  <si>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</si>
  <si>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</si>
  <si>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</si>
  <si>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</si>
  <si>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</si>
  <si>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</si>
  <si>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</si>
  <si>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</si>
  <si>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</si>
  <si>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</si>
  <si>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</si>
  <si>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</si>
  <si>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</si>
  <si>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</si>
  <si>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</si>
  <si>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</si>
  <si>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</si>
  <si>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</si>
  <si>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</si>
  <si>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</si>
  <si>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</si>
  <si>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</si>
  <si>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</si>
  <si>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</si>
  <si>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</si>
  <si>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</si>
  <si>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</si>
  <si>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</si>
  <si>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</si>
  <si>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</si>
  <si>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</si>
  <si>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</si>
  <si>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</si>
  <si>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</si>
  <si>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</si>
  <si>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</si>
  <si>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</si>
  <si>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</si>
  <si>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</si>
  <si>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</si>
  <si>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</si>
  <si>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</si>
  <si>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</si>
  <si>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</si>
  <si>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</si>
  <si>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</si>
  <si>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</si>
  <si>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</si>
  <si>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</si>
  <si>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</si>
  <si>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</si>
  <si>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</si>
  <si>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</si>
  <si>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</si>
  <si>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</si>
  <si>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</si>
  <si>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</si>
  <si>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</si>
  <si>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</si>
  <si>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</si>
  <si>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</si>
  <si>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</si>
  <si>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</si>
  <si>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</si>
  <si>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</si>
  <si>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</si>
  <si>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</si>
  <si>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</si>
  <si>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</si>
  <si>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</si>
  <si>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</si>
  <si>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</si>
  <si>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</si>
  <si>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</si>
  <si>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</si>
  <si>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</si>
  <si>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</si>
  <si>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</si>
  <si>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</si>
  <si>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</si>
  <si>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</si>
  <si>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</si>
  <si>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</si>
  <si>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</si>
  <si>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</si>
  <si>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</si>
  <si>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</si>
  <si>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</si>
  <si>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</si>
  <si>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</si>
  <si>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</si>
  <si>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</si>
  <si>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</si>
  <si>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</si>
  <si>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</si>
  <si>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</si>
  <si>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</si>
  <si>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</si>
  <si>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</si>
  <si>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</si>
  <si>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</si>
  <si>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</si>
  <si>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</si>
  <si>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</si>
  <si>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</si>
  <si>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</si>
  <si>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</si>
  <si>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</si>
  <si>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</si>
  <si>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</si>
  <si>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</si>
  <si>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</si>
  <si>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</si>
  <si>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</si>
  <si>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</si>
  <si>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</si>
  <si>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</si>
  <si>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</si>
  <si>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</si>
  <si>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</si>
  <si>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</si>
  <si>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</si>
  <si>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</si>
  <si>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</si>
  <si>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</si>
  <si>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</si>
  <si>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</si>
  <si>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</si>
  <si>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</si>
  <si>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</si>
  <si>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</si>
  <si>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</si>
  <si>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</si>
  <si>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</si>
  <si>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</si>
  <si>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</si>
  <si>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</si>
  <si>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</si>
  <si>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</si>
  <si>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</si>
  <si>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</si>
  <si>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</si>
  <si>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</si>
  <si>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</si>
  <si>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</si>
  <si>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</si>
  <si>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</si>
  <si>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</si>
  <si>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</si>
  <si>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</si>
  <si>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</si>
  <si>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</si>
  <si>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</si>
  <si>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</si>
  <si>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</si>
  <si>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</si>
  <si>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</si>
  <si>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</si>
  <si>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</si>
  <si>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</si>
  <si>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</si>
  <si>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</si>
  <si>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</si>
  <si>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</si>
  <si>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</si>
  <si>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</si>
  <si>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</si>
  <si>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</si>
  <si>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</si>
  <si>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</si>
  <si>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</si>
  <si>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</si>
  <si>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</si>
  <si>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</si>
  <si>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</si>
  <si>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</si>
  <si>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</si>
  <si>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</si>
  <si>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</si>
  <si>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</si>
  <si>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</si>
  <si>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</si>
  <si>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</si>
  <si>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</si>
  <si>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</si>
  <si>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</si>
  <si>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</si>
  <si>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</si>
  <si>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</si>
  <si>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</si>
  <si>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</si>
  <si>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</si>
  <si>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</si>
  <si>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</si>
  <si>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</si>
  <si>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</si>
  <si>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</si>
  <si>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</si>
  <si>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</si>
  <si>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</si>
  <si>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</si>
  <si>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</si>
  <si>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</si>
  <si>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</si>
  <si>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</si>
  <si>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</si>
  <si>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</si>
  <si>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</si>
  <si>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</si>
  <si>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</si>
  <si>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</si>
  <si>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</si>
  <si>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</si>
  <si>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</si>
  <si>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</si>
  <si>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</si>
  <si>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</si>
  <si>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</si>
  <si>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</si>
  <si>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</si>
  <si>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</si>
  <si>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</si>
  <si>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</si>
  <si>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</si>
  <si>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</si>
  <si>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</si>
  <si>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</si>
  <si>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</si>
  <si>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</si>
  <si>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</si>
  <si>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</si>
  <si>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</si>
  <si>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</si>
  <si>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</si>
  <si>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</si>
  <si>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</si>
  <si>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</si>
  <si>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</si>
  <si>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</si>
  <si>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</si>
  <si>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</si>
  <si>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</si>
  <si>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</si>
  <si>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</si>
  <si>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</si>
  <si>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</si>
  <si>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</si>
  <si>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</si>
  <si>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</si>
  <si>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</si>
  <si>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</si>
  <si>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</si>
  <si>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</si>
  <si>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</si>
  <si>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</si>
  <si>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</si>
  <si>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</si>
  <si>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</si>
  <si>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</si>
  <si>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</si>
  <si>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</si>
  <si>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</si>
  <si>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</si>
  <si>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</si>
  <si>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</si>
  <si>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</si>
  <si>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</si>
  <si>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</si>
  <si>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</si>
  <si>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</si>
  <si>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</si>
  <si>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</si>
  <si>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</si>
  <si>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</si>
  <si>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</si>
  <si>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</si>
  <si>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</si>
  <si>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</si>
  <si>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</si>
  <si>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</si>
  <si>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</si>
  <si>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</si>
  <si>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</si>
  <si>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</si>
  <si>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</si>
  <si>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</si>
  <si>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</si>
  <si>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</si>
  <si>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</si>
  <si>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</si>
  <si>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</si>
  <si>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</si>
  <si>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</si>
  <si>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</si>
  <si>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</si>
  <si>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</si>
  <si>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</si>
  <si>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</si>
  <si>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</si>
  <si>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</si>
  <si>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</si>
  <si>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</si>
  <si>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</si>
  <si>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</si>
  <si>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</si>
  <si>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</si>
  <si>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</si>
  <si>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</si>
  <si>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</si>
  <si>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</si>
  <si>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</si>
  <si>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</si>
  <si>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</si>
  <si>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</si>
  <si>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</si>
  <si>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</si>
  <si>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</si>
  <si>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</si>
  <si>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</si>
  <si>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</si>
  <si>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</si>
  <si>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</si>
  <si>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</si>
  <si>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</si>
  <si>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</si>
  <si>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</si>
  <si>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</si>
  <si>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</si>
  <si>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</si>
  <si>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</si>
  <si>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</si>
  <si>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</si>
  <si>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</si>
  <si>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</si>
  <si>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</si>
  <si>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</si>
  <si>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</si>
  <si>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</si>
  <si>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</si>
  <si>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</si>
  <si>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</si>
  <si>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</si>
  <si>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</si>
  <si>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</si>
  <si>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</si>
  <si>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</si>
  <si>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</si>
  <si>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</si>
  <si>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</si>
  <si>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</si>
  <si>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</si>
  <si>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</si>
  <si>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</si>
  <si>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</si>
  <si>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</si>
  <si>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</si>
  <si>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</si>
  <si>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</si>
  <si>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</si>
  <si>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</si>
  <si>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</si>
  <si>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</si>
  <si>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</si>
  <si>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</si>
  <si>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</si>
  <si>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</si>
  <si>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</si>
  <si>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</si>
  <si>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</si>
  <si>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</si>
  <si>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</si>
  <si>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</si>
  <si>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</si>
  <si>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</si>
  <si>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</si>
  <si>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</si>
  <si>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</si>
  <si>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</si>
  <si>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</si>
  <si>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</si>
  <si>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</si>
  <si>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</si>
  <si>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</si>
  <si>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</si>
  <si>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</si>
  <si>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</si>
  <si>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</si>
  <si>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</si>
  <si>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</si>
  <si>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</si>
  <si>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</si>
  <si>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</si>
  <si>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</si>
  <si>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</si>
  <si>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</si>
  <si>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</si>
  <si>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</si>
  <si>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</si>
  <si>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</si>
  <si>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</si>
  <si>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</si>
  <si>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</si>
  <si>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</si>
  <si>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</si>
  <si>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</si>
  <si>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</si>
  <si>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</si>
  <si>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</si>
  <si>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</si>
  <si>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</si>
  <si>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</si>
  <si>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</si>
  <si>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</si>
  <si>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</si>
  <si>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</si>
  <si>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</si>
  <si>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</si>
  <si>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</si>
  <si>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</si>
  <si>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</si>
  <si>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</si>
  <si>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</si>
  <si>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</si>
  <si>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</si>
  <si>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</si>
  <si>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</si>
  <si>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</si>
  <si>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</si>
  <si>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</si>
  <si>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</si>
  <si>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</si>
  <si>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</si>
  <si>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</si>
  <si>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</si>
  <si>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</si>
  <si>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</si>
  <si>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</si>
  <si>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</si>
  <si>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</si>
  <si>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</si>
  <si>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</si>
  <si>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</si>
  <si>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</si>
  <si>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</si>
  <si>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</si>
  <si>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</si>
  <si>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</si>
  <si>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</si>
  <si>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</si>
  <si>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</si>
  <si>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</si>
  <si>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</si>
  <si>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</si>
  <si>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</si>
  <si>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</si>
  <si>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</si>
  <si>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</si>
  <si>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</si>
  <si>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</si>
  <si>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</si>
  <si>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</si>
  <si>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</si>
  <si>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</si>
  <si>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</si>
  <si>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</si>
  <si>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</si>
  <si>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</si>
  <si>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</si>
  <si>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</si>
  <si>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</si>
  <si>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</si>
  <si>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</si>
  <si>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</si>
  <si>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</si>
  <si>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</si>
  <si>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</si>
  <si>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</si>
  <si>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</si>
  <si>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</si>
  <si>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</si>
  <si>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</si>
  <si>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</si>
  <si>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</si>
  <si>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</si>
  <si>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</si>
  <si>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</si>
  <si>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</si>
  <si>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</si>
  <si>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</si>
  <si>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</si>
  <si>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</si>
  <si>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</si>
  <si>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</si>
  <si>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</si>
  <si>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</si>
  <si>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</si>
  <si>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</si>
  <si>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</si>
  <si>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</si>
  <si>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</si>
  <si>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</si>
  <si>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</si>
  <si>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</si>
  <si>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</si>
  <si>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</si>
  <si>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</si>
  <si>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</si>
  <si>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</si>
  <si>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</si>
  <si>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</si>
  <si>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</si>
  <si>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</si>
  <si>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</si>
  <si>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</si>
  <si>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</si>
  <si>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</si>
  <si>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</si>
  <si>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</si>
  <si>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</si>
  <si>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</si>
  <si>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</si>
  <si>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</si>
  <si>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</si>
  <si>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</si>
  <si>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</si>
  <si>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</si>
  <si>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</si>
  <si>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</si>
  <si>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</si>
  <si>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</si>
  <si>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</si>
  <si>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</si>
  <si>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</si>
  <si>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</si>
  <si>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</si>
  <si>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</si>
  <si>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</si>
  <si>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</si>
  <si>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</si>
  <si>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</si>
  <si>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</si>
  <si>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</si>
  <si>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</si>
  <si>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</si>
  <si>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</si>
  <si>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</si>
  <si>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</si>
  <si>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</si>
  <si>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</si>
  <si>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</si>
  <si>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</si>
  <si>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</si>
  <si>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</si>
  <si>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</si>
  <si>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</si>
  <si>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</si>
  <si>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</si>
  <si>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</si>
  <si>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</si>
  <si>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</si>
  <si>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</si>
  <si>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</si>
  <si>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</si>
  <si>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</si>
  <si>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</si>
  <si>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</si>
  <si>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</si>
  <si>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</si>
  <si>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</si>
  <si>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</si>
  <si>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</si>
  <si>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</si>
  <si>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</si>
  <si>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</si>
  <si>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</si>
  <si>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</si>
  <si>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</si>
  <si>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</si>
  <si>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</si>
  <si>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</si>
  <si>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</si>
  <si>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</si>
  <si>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</si>
  <si>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</si>
  <si>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</si>
  <si>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</si>
  <si>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</si>
  <si>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</si>
  <si>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</si>
  <si>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</si>
  <si>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</si>
  <si>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</si>
  <si>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</si>
  <si>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</si>
  <si>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</si>
  <si>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</si>
  <si>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</si>
  <si>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</si>
  <si>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</si>
  <si>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</si>
  <si>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</si>
  <si>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</si>
  <si>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</si>
  <si>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</si>
  <si>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</si>
  <si>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</si>
  <si>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</si>
  <si>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</si>
  <si>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</si>
  <si>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</si>
  <si>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</si>
  <si>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</si>
  <si>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</si>
  <si>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</si>
  <si>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</si>
  <si>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</si>
  <si>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</si>
  <si>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</si>
  <si>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</si>
  <si>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</si>
  <si>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</si>
  <si>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</si>
  <si>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</si>
  <si>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</si>
  <si>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</si>
  <si>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</si>
  <si>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</si>
  <si>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</si>
  <si>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</si>
  <si>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</si>
  <si>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</si>
  <si>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</si>
  <si>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</si>
  <si>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</si>
  <si>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</si>
  <si>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</si>
  <si>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</si>
  <si>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</si>
  <si>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</si>
  <si>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</si>
  <si>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</si>
  <si>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</si>
  <si>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</si>
  <si>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</si>
  <si>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</si>
  <si>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</si>
  <si>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</si>
  <si>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</si>
  <si>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</si>
  <si>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</si>
  <si>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</si>
  <si>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</si>
  <si>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</si>
  <si>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</si>
  <si>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</si>
  <si>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</si>
  <si>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</si>
  <si>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</si>
  <si>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</si>
  <si>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</si>
  <si>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</si>
  <si>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</si>
  <si>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</si>
  <si>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</si>
  <si>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</si>
  <si>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</si>
  <si>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</si>
  <si>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</si>
  <si>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</si>
  <si>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</si>
  <si>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</si>
  <si>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</si>
  <si>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</si>
  <si>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</si>
  <si>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</si>
  <si>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</si>
  <si>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</si>
  <si>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</si>
  <si>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</si>
  <si>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</si>
  <si>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</si>
  <si>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</si>
  <si>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</si>
  <si>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</si>
  <si>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</si>
  <si>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</si>
  <si>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</si>
  <si>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</si>
  <si>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</si>
  <si>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</si>
  <si>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</si>
  <si>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</si>
  <si>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</si>
  <si>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</si>
  <si>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</si>
  <si>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</si>
  <si>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</si>
  <si>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</si>
  <si>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</si>
  <si>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</si>
  <si>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</si>
  <si>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</si>
  <si>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</si>
  <si>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</si>
  <si>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</si>
  <si>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</si>
  <si>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</si>
  <si>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</si>
  <si>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</si>
  <si>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</si>
  <si>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</si>
  <si>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</si>
  <si>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</si>
  <si>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</si>
  <si>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</si>
  <si>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</si>
  <si>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</si>
  <si>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</si>
  <si>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</si>
  <si>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</si>
  <si>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</si>
  <si>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</si>
  <si>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</si>
  <si>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</si>
  <si>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</si>
  <si>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</si>
  <si>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</si>
  <si>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</si>
  <si>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</si>
  <si>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</si>
  <si>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</si>
  <si>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</si>
  <si>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</si>
  <si>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</si>
  <si>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</si>
  <si>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</si>
  <si>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</si>
  <si>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</si>
  <si>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</si>
  <si>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</si>
  <si>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</si>
  <si>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</si>
  <si>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</si>
  <si>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</si>
  <si>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</si>
  <si>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</si>
  <si>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</si>
  <si>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</si>
  <si>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</si>
  <si>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</si>
  <si>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</si>
  <si>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</si>
  <si>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</si>
  <si>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</si>
  <si>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</si>
  <si>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</si>
  <si>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</si>
  <si>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</si>
  <si>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</si>
  <si>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</si>
  <si>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</si>
  <si>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</si>
  <si>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</si>
  <si>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</si>
  <si>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</si>
  <si>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</si>
  <si>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</si>
  <si>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</si>
  <si>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</si>
  <si>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</si>
  <si>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</si>
  <si>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</si>
  <si>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</si>
  <si>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</si>
  <si>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</si>
  <si>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</si>
  <si>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</si>
  <si>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</si>
  <si>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</si>
  <si>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</si>
  <si>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</si>
  <si>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</si>
  <si>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</si>
  <si>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</si>
  <si>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</si>
  <si>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</si>
  <si>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</si>
  <si>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</si>
  <si>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</si>
  <si>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</si>
  <si>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</si>
  <si>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</si>
  <si>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</si>
  <si>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</si>
  <si>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</si>
  <si>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</si>
  <si>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</si>
  <si>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</si>
  <si>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</si>
  <si>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</si>
  <si>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</si>
  <si>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</si>
  <si>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</si>
  <si>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</si>
  <si>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</si>
  <si>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</si>
  <si>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</si>
  <si>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</si>
  <si>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</si>
  <si>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</si>
  <si>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</si>
  <si>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</si>
  <si>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</si>
  <si>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</si>
  <si>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</si>
  <si>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</si>
  <si>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</si>
  <si>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</si>
  <si>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</si>
  <si>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</si>
  <si>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</si>
  <si>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</si>
  <si>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</si>
  <si>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</si>
  <si>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</si>
  <si>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</si>
  <si>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</si>
  <si>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</si>
  <si>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</si>
  <si>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</si>
  <si>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</si>
  <si>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</si>
  <si>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</si>
  <si>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</si>
  <si>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</si>
  <si>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</si>
  <si>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</si>
  <si>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</si>
  <si>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</si>
  <si>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</si>
  <si>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</si>
  <si>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</si>
  <si>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</si>
  <si>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</si>
  <si>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</si>
  <si>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</si>
  <si>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</si>
  <si>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</si>
  <si>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</si>
  <si>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</si>
  <si>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</si>
  <si>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</si>
  <si>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</si>
  <si>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</si>
  <si>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</si>
  <si>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</si>
  <si>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</si>
  <si>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</si>
  <si>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</si>
  <si>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</si>
  <si>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</si>
  <si>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</si>
  <si>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</si>
  <si>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</si>
  <si>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</si>
  <si>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</si>
  <si>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</si>
  <si>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</si>
  <si>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</si>
  <si>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</si>
  <si>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</si>
  <si>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</si>
  <si>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</si>
  <si>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</si>
  <si>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</si>
  <si>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</si>
  <si>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</si>
  <si>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</si>
  <si>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</si>
  <si>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</si>
  <si>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</si>
  <si>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</si>
  <si>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</si>
  <si>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</si>
  <si>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</si>
  <si>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</si>
  <si>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</si>
  <si>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</si>
  <si>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</si>
  <si>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</si>
  <si>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</si>
  <si>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</si>
  <si>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</si>
  <si>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</si>
  <si>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</si>
  <si>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</si>
  <si>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</si>
  <si>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</si>
  <si>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</si>
  <si>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</si>
  <si>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</si>
  <si>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</si>
  <si>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</si>
  <si>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</si>
  <si>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</si>
  <si>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</si>
  <si>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</si>
  <si>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</si>
  <si>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</si>
  <si>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</si>
  <si>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</si>
  <si>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</si>
  <si>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</si>
  <si>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</si>
  <si>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</si>
  <si>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</si>
  <si>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</si>
  <si>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</si>
  <si>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</si>
  <si>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</si>
  <si>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</si>
  <si>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</si>
  <si>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</si>
  <si>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</si>
  <si>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</si>
  <si>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</si>
  <si>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</si>
  <si>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</si>
  <si>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</si>
  <si>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</si>
  <si>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</si>
  <si>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</si>
  <si>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</si>
  <si>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</si>
  <si>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</si>
  <si>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</si>
  <si>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</si>
  <si>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</si>
  <si>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</si>
  <si>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</si>
  <si>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</si>
  <si>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</si>
  <si>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</si>
  <si>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</si>
  <si>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</si>
  <si>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</si>
  <si>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</si>
  <si>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</si>
  <si>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</si>
  <si>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</si>
  <si>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</si>
  <si>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</si>
  <si>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</si>
  <si>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</si>
  <si>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</si>
  <si>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</si>
  <si>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</si>
  <si>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</si>
  <si>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</si>
  <si>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</si>
  <si>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</si>
  <si>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</si>
  <si>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</si>
  <si>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</si>
  <si>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</si>
  <si>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</si>
  <si>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</si>
  <si>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</si>
  <si>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</si>
  <si>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</si>
  <si>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</si>
  <si>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</si>
  <si>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</si>
  <si>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</si>
  <si>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</si>
  <si>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</si>
  <si>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</si>
  <si>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</si>
  <si>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</si>
  <si>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</si>
  <si>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</si>
  <si>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</si>
  <si>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</si>
  <si>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</si>
  <si>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</si>
  <si>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</si>
  <si>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</si>
  <si>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</si>
  <si>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</si>
  <si>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</si>
  <si>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</si>
  <si>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</si>
  <si>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</si>
  <si>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</si>
  <si>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</si>
  <si>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</si>
  <si>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</si>
  <si>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</si>
  <si>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</si>
  <si>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</si>
  <si>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</si>
  <si>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</si>
  <si>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</si>
  <si>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</si>
  <si>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</si>
  <si>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</si>
  <si>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</si>
  <si>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</si>
  <si>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</si>
  <si>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</si>
  <si>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</si>
  <si>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</si>
  <si>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</si>
  <si>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</si>
  <si>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</si>
  <si>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</si>
  <si>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</si>
  <si>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</si>
  <si>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</si>
  <si>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</si>
  <si>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</si>
  <si>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</si>
  <si>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</si>
  <si>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</si>
  <si>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</si>
  <si>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</si>
  <si>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</si>
  <si>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</si>
  <si>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</si>
  <si>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</si>
  <si>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</si>
  <si>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</si>
  <si>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</si>
  <si>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</si>
  <si>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</si>
  <si>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</si>
  <si>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</si>
  <si>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</si>
  <si>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</si>
  <si>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</si>
  <si>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</si>
  <si>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</si>
  <si>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</si>
  <si>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</si>
  <si>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</si>
  <si>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</si>
  <si>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</si>
  <si>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</si>
  <si>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</si>
  <si>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</si>
  <si>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</si>
  <si>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</si>
  <si>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</si>
  <si>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</si>
  <si>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</si>
  <si>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</si>
  <si>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</si>
  <si>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</si>
  <si>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</si>
  <si>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</si>
  <si>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</si>
  <si>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</si>
  <si>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</si>
  <si>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</si>
  <si>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</si>
  <si>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</si>
  <si>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</si>
  <si>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</si>
  <si>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</si>
  <si>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</si>
  <si>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</si>
  <si>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</si>
  <si>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</si>
  <si>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</si>
  <si>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</si>
  <si>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</si>
  <si>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</si>
  <si>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</si>
  <si>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</si>
  <si>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</si>
  <si>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</si>
  <si>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</si>
  <si>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</si>
  <si>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</si>
  <si>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</si>
  <si>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</si>
  <si>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</si>
  <si>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</si>
  <si>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</si>
  <si>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</si>
  <si>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</si>
  <si>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</si>
  <si>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</si>
  <si>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</si>
  <si>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</si>
  <si>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</si>
  <si>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</si>
  <si>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</si>
  <si>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</si>
  <si>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</si>
  <si>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</si>
  <si>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</si>
  <si>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</si>
  <si>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</si>
  <si>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</si>
  <si>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</si>
  <si>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</si>
  <si>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</si>
  <si>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</si>
  <si>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</si>
  <si>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</si>
  <si>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</si>
  <si>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</si>
  <si>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</si>
  <si>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</si>
  <si>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</si>
  <si>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</si>
  <si>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</si>
  <si>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</si>
  <si>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</si>
  <si>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</si>
  <si>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</si>
  <si>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</si>
  <si>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</si>
  <si>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</si>
  <si>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</si>
  <si>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</si>
  <si>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</si>
  <si>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</si>
  <si>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</si>
  <si>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</si>
  <si>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</si>
  <si>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</si>
  <si>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</si>
  <si>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</si>
  <si>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</si>
  <si>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</si>
  <si>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</si>
  <si>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</si>
  <si>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</si>
  <si>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</si>
  <si>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</si>
  <si>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</si>
  <si>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</si>
  <si>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</si>
  <si>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</si>
  <si>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</si>
  <si>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</si>
  <si>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</si>
  <si>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</si>
  <si>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</si>
  <si>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</si>
  <si>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</si>
  <si>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</si>
  <si>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</si>
  <si>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</si>
  <si>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</si>
  <si>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</si>
  <si>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</si>
  <si>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</si>
  <si>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</si>
  <si>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</si>
  <si>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</si>
  <si>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</si>
  <si>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</si>
  <si>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</si>
  <si>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</si>
  <si>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</si>
  <si>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</si>
  <si>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</si>
  <si>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</si>
  <si>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</si>
  <si>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</si>
  <si>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</si>
  <si>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</si>
  <si>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</si>
  <si>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</si>
  <si>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</si>
  <si>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</si>
  <si>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</si>
  <si>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</si>
  <si>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</si>
  <si>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</si>
  <si>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</si>
  <si>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</si>
  <si>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</si>
  <si>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</si>
  <si>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</si>
  <si>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</si>
  <si>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</si>
  <si>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</si>
  <si>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</si>
  <si>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</si>
  <si>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</si>
  <si>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</si>
  <si>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</si>
  <si>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</si>
  <si>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</si>
  <si>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</si>
  <si>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</si>
  <si>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</si>
  <si>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</si>
  <si>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</si>
  <si>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</si>
  <si>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</si>
  <si>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</si>
  <si>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</si>
  <si>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</si>
  <si>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</si>
  <si>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</si>
  <si>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</si>
  <si>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</si>
  <si>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</si>
  <si>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</si>
  <si>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</si>
  <si>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</si>
  <si>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</si>
  <si>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</si>
  <si>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</si>
  <si>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</si>
  <si>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</si>
  <si>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</si>
  <si>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</si>
  <si>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</si>
  <si>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</si>
  <si>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</si>
  <si>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</si>
  <si>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</si>
  <si>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</si>
  <si>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</si>
  <si>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</si>
  <si>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</si>
  <si>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</si>
  <si>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</si>
  <si>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</si>
  <si>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</si>
  <si>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</si>
  <si>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</si>
  <si>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</si>
  <si>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</si>
  <si>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</si>
  <si>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</si>
  <si>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</si>
  <si>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</si>
  <si>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</si>
  <si>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</si>
  <si>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</si>
  <si>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</si>
  <si>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</si>
  <si>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</si>
  <si>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</si>
  <si>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</si>
  <si>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</si>
  <si>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</si>
  <si>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</si>
  <si>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</si>
  <si>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</si>
  <si>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</si>
  <si>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</si>
  <si>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</si>
  <si>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</si>
  <si>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</si>
  <si>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</si>
  <si>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</si>
  <si>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</si>
  <si>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</si>
  <si>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</si>
  <si>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</si>
  <si>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</si>
  <si>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</si>
  <si>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</si>
  <si>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</si>
  <si>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</si>
  <si>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</si>
  <si>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</si>
  <si>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</si>
  <si>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</si>
  <si>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</si>
  <si>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</si>
  <si>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</si>
  <si>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</si>
  <si>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</si>
  <si>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</si>
  <si>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</si>
  <si>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</si>
  <si>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</si>
  <si>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</si>
  <si>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</si>
  <si>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</si>
  <si>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</si>
  <si>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</si>
  <si>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</si>
  <si>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</si>
  <si>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</si>
  <si>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</si>
  <si>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</si>
  <si>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</si>
  <si>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</si>
  <si>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</si>
  <si>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</si>
  <si>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</si>
  <si>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</si>
  <si>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</si>
  <si>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</si>
  <si>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</si>
  <si>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</si>
  <si>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</si>
  <si>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</si>
  <si>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</si>
  <si>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</si>
  <si>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</si>
  <si>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</si>
  <si>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</si>
  <si>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</si>
  <si>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</si>
  <si>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</si>
  <si>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</si>
  <si>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</si>
  <si>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</si>
  <si>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</si>
  <si>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</si>
  <si>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</si>
  <si>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</si>
  <si>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</si>
  <si>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</si>
  <si>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</si>
  <si>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</si>
  <si>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</si>
  <si>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</si>
  <si>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</si>
  <si>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</si>
  <si>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</si>
  <si>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</si>
  <si>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</si>
  <si>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</si>
  <si>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</si>
  <si>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</si>
  <si>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</si>
  <si>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</si>
  <si>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</si>
  <si>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</si>
  <si>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</si>
  <si>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</si>
  <si>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</si>
  <si>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</si>
  <si>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</si>
  <si>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</si>
  <si>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</si>
  <si>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</si>
  <si>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</si>
  <si>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</si>
  <si>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</si>
  <si>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</si>
  <si>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</si>
  <si>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</si>
  <si>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</si>
  <si>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</si>
  <si>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</si>
  <si>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</si>
  <si>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</si>
  <si>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</si>
  <si>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</si>
  <si>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</si>
  <si>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</si>
  <si>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</si>
  <si>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</si>
  <si>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</si>
  <si>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</si>
  <si>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</si>
  <si>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</si>
  <si>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</si>
  <si>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</si>
  <si>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</si>
  <si>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</si>
  <si>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</si>
  <si>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</si>
  <si>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</si>
  <si>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</si>
  <si>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</si>
  <si>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</si>
  <si>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</si>
  <si>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</si>
  <si>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</si>
  <si>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</si>
  <si>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</si>
  <si>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</si>
  <si>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</si>
  <si>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</si>
  <si>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</si>
  <si>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</si>
  <si>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</si>
  <si>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</si>
  <si>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</si>
  <si>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</si>
  <si>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</si>
  <si>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</si>
  <si>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</si>
  <si>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</si>
  <si>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</si>
  <si>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</si>
  <si>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</si>
  <si>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</si>
  <si>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</si>
  <si>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</si>
  <si>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</si>
  <si>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</si>
  <si>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</si>
  <si>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</si>
  <si>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</si>
  <si>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</si>
  <si>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</si>
  <si>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</si>
  <si>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</si>
  <si>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</si>
  <si>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</si>
  <si>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</si>
  <si>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</si>
  <si>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</si>
  <si>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</si>
  <si>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</si>
  <si>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</si>
  <si>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</si>
  <si>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</si>
  <si>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</si>
  <si>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</si>
  <si>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</si>
  <si>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</si>
  <si>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</si>
  <si>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</si>
  <si>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</si>
  <si>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</si>
  <si>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</si>
  <si>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</si>
  <si>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</si>
  <si>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</si>
  <si>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</si>
  <si>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</si>
  <si>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</si>
  <si>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</si>
  <si>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</si>
  <si>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</si>
  <si>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</si>
  <si>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</si>
  <si>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</si>
  <si>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</si>
  <si>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</si>
  <si>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</si>
  <si>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</si>
  <si>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</si>
  <si>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</si>
  <si>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</si>
  <si>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</si>
  <si>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</si>
  <si>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</si>
  <si>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</si>
  <si>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</si>
  <si>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</si>
  <si>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</si>
  <si>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</si>
  <si>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</si>
  <si>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</si>
  <si>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</si>
  <si>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</si>
  <si>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</si>
  <si>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</si>
  <si>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</si>
  <si>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</si>
  <si>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</si>
  <si>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</si>
  <si>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</si>
  <si>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</si>
  <si>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</si>
  <si>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</si>
  <si>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</si>
  <si>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</si>
  <si>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</si>
  <si>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</si>
  <si>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</si>
  <si>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</si>
  <si>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</si>
  <si>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</si>
  <si>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</si>
  <si>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</si>
  <si>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</si>
  <si>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</si>
  <si>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</si>
  <si>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</si>
  <si>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</si>
  <si>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</si>
  <si>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</si>
  <si>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</si>
  <si>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</si>
  <si>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</si>
  <si>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</si>
  <si>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</si>
  <si>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</si>
  <si>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</si>
  <si>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</si>
  <si>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</si>
  <si>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</si>
  <si>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</si>
  <si>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</si>
  <si>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</si>
  <si>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</si>
  <si>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</si>
  <si>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</si>
  <si>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</si>
  <si>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</si>
  <si>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</si>
  <si>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</si>
  <si>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</si>
  <si>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</si>
  <si>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</si>
  <si>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</si>
  <si>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</si>
  <si>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</si>
  <si>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</si>
  <si>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</si>
  <si>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</si>
  <si>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</si>
  <si>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</si>
  <si>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</si>
  <si>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</si>
  <si>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</si>
  <si>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</si>
  <si>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</si>
  <si>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</si>
  <si>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</si>
  <si>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</si>
  <si>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</si>
  <si>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</si>
  <si>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</si>
  <si>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</si>
  <si>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</si>
  <si>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</si>
  <si>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</si>
  <si>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</si>
  <si>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</si>
  <si>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</si>
  <si>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</si>
  <si>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</si>
  <si>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</si>
  <si>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</si>
  <si>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</si>
  <si>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</si>
  <si>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</si>
  <si>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</si>
  <si>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</si>
  <si>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</si>
  <si>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</si>
  <si>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</si>
  <si>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</si>
  <si>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</si>
  <si>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</si>
  <si>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</si>
  <si>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</si>
  <si>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</si>
  <si>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</si>
  <si>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</si>
  <si>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</si>
  <si>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</si>
  <si>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</si>
  <si>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</si>
  <si>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</si>
  <si>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</si>
  <si>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</si>
  <si>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</si>
  <si>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</si>
  <si>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</si>
  <si>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</si>
  <si>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</si>
  <si>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</si>
  <si>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</si>
  <si>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</si>
  <si>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</si>
  <si>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</si>
  <si>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</si>
  <si>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</si>
  <si>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</si>
  <si>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</si>
  <si>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</si>
  <si>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</si>
  <si>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</si>
  <si>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</si>
  <si>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</si>
  <si>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</si>
  <si>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</si>
  <si>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</si>
  <si>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</si>
  <si>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</si>
  <si>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</si>
  <si>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</si>
  <si>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</si>
  <si>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</si>
  <si>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</si>
  <si>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</si>
  <si>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</si>
  <si>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</si>
  <si>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</si>
  <si>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</si>
  <si>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</si>
  <si>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</si>
  <si>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</si>
  <si>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</si>
  <si>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</si>
  <si>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</si>
  <si>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</si>
  <si>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</si>
  <si>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</si>
  <si>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</si>
  <si>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</si>
  <si>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</si>
  <si>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</si>
  <si>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</si>
  <si>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</si>
  <si>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</si>
  <si>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</si>
  <si>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</si>
  <si>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</si>
  <si>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</si>
  <si>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</si>
  <si>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</si>
  <si>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</si>
  <si>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</si>
  <si>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</si>
  <si>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</si>
  <si>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</si>
  <si>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</si>
  <si>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</si>
  <si>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</si>
  <si>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</si>
  <si>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</si>
  <si>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</si>
  <si>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</si>
  <si>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</si>
  <si>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</si>
  <si>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</si>
  <si>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</si>
  <si>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</si>
  <si>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</si>
  <si>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</si>
  <si>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</si>
  <si>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</si>
  <si>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</si>
  <si>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</si>
  <si>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</si>
  <si>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</si>
  <si>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</si>
  <si>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</si>
  <si>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</si>
  <si>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</si>
  <si>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</si>
  <si>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</si>
  <si>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</si>
  <si>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</si>
  <si>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</si>
  <si>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</si>
  <si>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</si>
  <si>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</si>
  <si>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</si>
  <si>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</si>
  <si>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</si>
  <si>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</si>
  <si>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</si>
  <si>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</si>
  <si>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</si>
  <si>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</si>
  <si>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</si>
  <si>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</si>
  <si>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</si>
  <si>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</si>
  <si>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</si>
  <si>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</si>
  <si>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</si>
  <si>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</si>
  <si>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</si>
  <si>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</si>
  <si>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</si>
  <si>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</si>
  <si>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</si>
  <si>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</si>
  <si>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</si>
  <si>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</si>
  <si>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</si>
  <si>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</si>
  <si>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</si>
  <si>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</si>
  <si>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</si>
  <si>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</si>
  <si>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</si>
  <si>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</si>
  <si>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</si>
  <si>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</si>
  <si>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</si>
  <si>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</si>
  <si>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</si>
  <si>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</si>
  <si>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</si>
  <si>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</si>
  <si>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</si>
  <si>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</si>
  <si>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</si>
  <si>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</si>
  <si>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</si>
  <si>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</si>
  <si>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</si>
  <si>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</si>
  <si>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</si>
  <si>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</si>
  <si>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</si>
  <si>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</si>
  <si>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</si>
  <si>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</si>
  <si>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</si>
  <si>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</si>
  <si>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</si>
  <si>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</si>
  <si>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</si>
  <si>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</si>
  <si>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</si>
  <si>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</si>
  <si>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</si>
  <si>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</si>
  <si>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</si>
  <si>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</si>
  <si>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</si>
  <si>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</si>
  <si>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</si>
  <si>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</si>
  <si>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</si>
  <si>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</si>
  <si>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</si>
  <si>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</si>
  <si>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</si>
  <si>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</si>
  <si>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</si>
  <si>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</si>
  <si>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</si>
  <si>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</si>
  <si>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</si>
  <si>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</si>
  <si>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</si>
  <si>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</si>
  <si>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</si>
  <si>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</si>
  <si>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</si>
  <si>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</si>
  <si>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</si>
  <si>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</si>
  <si>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</si>
  <si>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</si>
  <si>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</si>
  <si>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</si>
  <si>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</si>
  <si>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</si>
  <si>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</si>
  <si>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</si>
  <si>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</si>
  <si>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</si>
  <si>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</si>
  <si>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</si>
  <si>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</si>
  <si>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</si>
  <si>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</si>
  <si>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</si>
  <si>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</si>
  <si>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</si>
  <si>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</si>
  <si>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</si>
  <si>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</si>
  <si>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</si>
  <si>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</si>
  <si>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</si>
  <si>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</si>
  <si>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</si>
  <si>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</si>
  <si>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</si>
  <si>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</si>
  <si>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</si>
  <si>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</si>
  <si>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</si>
  <si>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</si>
  <si>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</si>
  <si>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</si>
  <si>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</si>
  <si>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</si>
  <si>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</si>
  <si>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</si>
  <si>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</si>
  <si>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</si>
  <si>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</si>
  <si>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</si>
  <si>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</si>
  <si>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</si>
  <si>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</si>
  <si>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</si>
  <si>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</si>
  <si>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</si>
  <si>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</si>
  <si>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</si>
  <si>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</si>
  <si>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</si>
  <si>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</si>
  <si>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</si>
  <si>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</si>
  <si>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</si>
  <si>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</si>
  <si>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</si>
  <si>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</si>
  <si>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</si>
  <si>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</si>
  <si>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</si>
  <si>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</si>
  <si>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</si>
  <si>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</si>
  <si>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</si>
  <si>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</si>
  <si>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</si>
  <si>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</si>
  <si>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</si>
  <si>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</si>
  <si>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</si>
  <si>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</si>
  <si>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</si>
  <si>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</si>
  <si>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</si>
  <si>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</si>
  <si>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</si>
  <si>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</si>
  <si>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</si>
  <si>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</si>
  <si>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</si>
  <si>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</si>
  <si>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</si>
  <si>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</si>
  <si>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</si>
  <si>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</si>
  <si>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</si>
  <si>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</si>
  <si>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</si>
  <si>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</si>
  <si>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</si>
  <si>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</si>
  <si>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</si>
  <si>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</si>
  <si>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</si>
  <si>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</si>
  <si>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</si>
  <si>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</si>
  <si>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</si>
  <si>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</si>
  <si>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</si>
  <si>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</si>
  <si>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</si>
  <si>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</si>
  <si>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</si>
  <si>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</si>
  <si>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</si>
  <si>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</si>
  <si>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</si>
  <si>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</si>
  <si>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</si>
  <si>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</si>
  <si>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</si>
  <si>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</si>
  <si>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</si>
  <si>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</si>
  <si>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</si>
  <si>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</si>
  <si>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</si>
  <si>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</si>
  <si>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</si>
  <si>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</si>
  <si>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</si>
  <si>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</si>
  <si>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</si>
  <si>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</si>
  <si>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</si>
  <si>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</si>
  <si>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</si>
  <si>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</si>
  <si>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</si>
  <si>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</si>
  <si>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</si>
  <si>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</si>
  <si>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</si>
  <si>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</si>
  <si>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</si>
  <si>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</si>
  <si>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</si>
  <si>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</si>
  <si>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</si>
  <si>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</si>
  <si>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</si>
  <si>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</si>
  <si>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</si>
  <si>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</si>
  <si>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</si>
  <si>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</si>
  <si>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</si>
  <si>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</si>
  <si>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</si>
  <si>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</si>
  <si>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</si>
  <si>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</si>
  <si>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</si>
  <si>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</si>
  <si>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</si>
  <si>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</si>
  <si>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</si>
  <si>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</si>
  <si>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</si>
  <si>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</si>
  <si>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</si>
  <si>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</si>
  <si>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</si>
  <si>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</si>
  <si>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</si>
  <si>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</si>
  <si>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</si>
  <si>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</si>
  <si>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</si>
  <si>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</si>
  <si>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</si>
  <si>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</si>
  <si>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</si>
  <si>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</si>
  <si>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</si>
  <si>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</si>
  <si>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</si>
  <si>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</si>
  <si>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</si>
  <si>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</si>
  <si>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</si>
  <si>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</si>
  <si>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</si>
  <si>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</si>
  <si>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</si>
  <si>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</si>
  <si>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</si>
  <si>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</si>
  <si>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</si>
  <si>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</si>
  <si>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</si>
  <si>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</si>
  <si>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</si>
  <si>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</si>
  <si>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</si>
  <si>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</si>
  <si>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</si>
  <si>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</si>
  <si>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</si>
  <si>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</si>
  <si>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</si>
  <si>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</si>
  <si>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</si>
  <si>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</si>
  <si>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</si>
  <si>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</si>
  <si>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</si>
  <si>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</si>
  <si>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</si>
  <si>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</si>
  <si>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</si>
  <si>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</si>
  <si>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</si>
  <si>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</si>
  <si>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</si>
  <si>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</si>
  <si>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</si>
  <si>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</si>
  <si>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</si>
  <si>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</si>
  <si>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</si>
  <si>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</si>
  <si>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</si>
  <si>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</si>
  <si>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</si>
  <si>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</si>
  <si>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</si>
  <si>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</si>
  <si>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</si>
  <si>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</si>
  <si>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</si>
  <si>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</si>
  <si>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</si>
  <si>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</si>
  <si>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</si>
  <si>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</si>
  <si>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</si>
  <si>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</si>
  <si>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</si>
  <si>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</si>
  <si>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</si>
  <si>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</si>
  <si>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</si>
  <si>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</si>
  <si>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</si>
  <si>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</si>
  <si>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</si>
  <si>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</si>
  <si>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</si>
  <si>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</si>
  <si>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</si>
  <si>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</si>
  <si>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</si>
  <si>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</si>
  <si>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</si>
  <si>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</si>
  <si>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</si>
  <si>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</si>
  <si>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</si>
  <si>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</si>
  <si>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</si>
  <si>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</si>
  <si>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</si>
  <si>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</si>
  <si>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</si>
  <si>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</si>
  <si>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</si>
  <si>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</si>
  <si>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</si>
  <si>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</si>
  <si>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</si>
  <si>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</si>
  <si>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</si>
  <si>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</si>
  <si>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</si>
  <si>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</si>
  <si>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</si>
  <si>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</si>
  <si>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</si>
  <si>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</si>
  <si>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</si>
  <si>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</si>
  <si>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</si>
  <si>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</si>
  <si>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</si>
  <si>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</si>
  <si>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</si>
  <si>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</si>
  <si>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</si>
  <si>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</si>
  <si>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</si>
  <si>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</si>
  <si>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</si>
  <si>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</si>
  <si>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</si>
  <si>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</si>
  <si>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</si>
  <si>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</si>
  <si>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</si>
  <si>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</si>
  <si>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</si>
  <si>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</si>
  <si>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</si>
  <si>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</si>
  <si>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</si>
  <si>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</si>
  <si>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</si>
  <si>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</si>
  <si>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</si>
  <si>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</si>
  <si>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</si>
  <si>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</si>
  <si>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</si>
  <si>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</si>
  <si>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</si>
  <si>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</si>
  <si>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</si>
  <si>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</si>
  <si>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</si>
  <si>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</si>
  <si>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</si>
  <si>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</si>
  <si>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</si>
  <si>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</si>
  <si>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</si>
  <si>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</si>
  <si>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</si>
  <si>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</si>
  <si>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</si>
  <si>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</si>
  <si>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</si>
  <si>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</si>
  <si>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</si>
  <si>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</si>
  <si>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</si>
  <si>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</si>
  <si>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</si>
  <si>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</si>
  <si>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</si>
  <si>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</si>
  <si>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</si>
  <si>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</si>
  <si>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</si>
  <si>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</si>
  <si>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</si>
  <si>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</si>
  <si>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</si>
  <si>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</si>
  <si>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</si>
  <si>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</si>
  <si>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</si>
  <si>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</si>
  <si>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</si>
  <si>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</si>
  <si>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</si>
  <si>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</si>
  <si>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</si>
  <si>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</si>
  <si>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</si>
  <si>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</si>
  <si>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</si>
  <si>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</si>
  <si>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</si>
  <si>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</si>
  <si>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</si>
  <si>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</si>
  <si>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</si>
  <si>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</si>
  <si>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</si>
  <si>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</si>
  <si>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</si>
  <si>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</si>
  <si>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</si>
  <si>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</si>
  <si>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</si>
  <si>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</si>
  <si>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</si>
  <si>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</si>
  <si>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</si>
  <si>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</si>
  <si>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</si>
  <si>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</si>
  <si>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</si>
  <si>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</si>
  <si>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</si>
  <si>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</si>
  <si>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</si>
  <si>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</si>
  <si>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</si>
  <si>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</si>
  <si>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</si>
  <si>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</si>
  <si>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</si>
  <si>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</si>
  <si>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</si>
  <si>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</si>
  <si>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</si>
  <si>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</si>
  <si>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</si>
  <si>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</si>
  <si>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</si>
  <si>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</si>
  <si>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</si>
  <si>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</si>
  <si>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</si>
  <si>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</si>
  <si>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</si>
  <si>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</si>
  <si>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</si>
  <si>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</si>
  <si>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</si>
  <si>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</si>
  <si>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</si>
  <si>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</si>
  <si>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</si>
  <si>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</si>
  <si>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</si>
  <si>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</si>
  <si>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</si>
  <si>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</si>
  <si>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</si>
  <si>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</si>
  <si>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</si>
  <si>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</si>
  <si>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</si>
  <si>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</si>
  <si>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</si>
  <si>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</si>
  <si>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</si>
  <si>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</si>
  <si>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</si>
  <si>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</si>
  <si>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</si>
  <si>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</si>
  <si>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</si>
  <si>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</si>
  <si>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</si>
  <si>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</si>
  <si>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</si>
  <si>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</si>
  <si>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</si>
  <si>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</si>
  <si>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</si>
  <si>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</si>
  <si>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</si>
  <si>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</si>
  <si>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</si>
  <si>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</si>
  <si>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</si>
  <si>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</si>
  <si>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</si>
  <si>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</si>
  <si>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</si>
  <si>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</si>
  <si>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</si>
  <si>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</si>
  <si>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</si>
  <si>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</si>
  <si>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</si>
  <si>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</si>
  <si>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</si>
  <si>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</si>
  <si>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</si>
  <si>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</si>
  <si>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</si>
  <si>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</si>
  <si>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</si>
  <si>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</si>
  <si>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</si>
  <si>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</si>
  <si>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</si>
  <si>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</si>
  <si>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</si>
  <si>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</si>
  <si>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</si>
  <si>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</si>
  <si>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</si>
  <si>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</si>
  <si>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</si>
  <si>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</si>
  <si>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</si>
  <si>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</si>
  <si>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</si>
  <si>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</si>
  <si>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</si>
  <si>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</si>
  <si>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</si>
  <si>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</si>
  <si>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</si>
  <si>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</si>
  <si>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</si>
  <si>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</si>
  <si>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</si>
  <si>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</si>
  <si>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</si>
  <si>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</si>
  <si>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</si>
  <si>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</si>
  <si>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</si>
  <si>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</si>
  <si>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</si>
  <si>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</si>
  <si>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</si>
  <si>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</si>
  <si>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</si>
  <si>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</si>
  <si>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</si>
  <si>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</si>
  <si>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</si>
  <si>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</si>
  <si>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</si>
  <si>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</si>
  <si>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</si>
  <si>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</si>
  <si>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</si>
  <si>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</si>
  <si>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</si>
  <si>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</si>
  <si>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</si>
  <si>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</si>
  <si>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</si>
  <si>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</si>
  <si>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</si>
  <si>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</si>
  <si>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</si>
  <si>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</si>
  <si>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</si>
  <si>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</si>
  <si>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</si>
  <si>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</si>
  <si>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</si>
  <si>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</si>
  <si>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</si>
  <si>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</si>
  <si>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</si>
  <si>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</si>
  <si>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</si>
  <si>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</si>
  <si>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</si>
  <si>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</si>
  <si>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</si>
  <si>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</si>
  <si>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</si>
  <si>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</si>
  <si>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</si>
  <si>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</si>
  <si>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</si>
  <si>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</si>
  <si>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</si>
  <si>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</si>
  <si>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</si>
  <si>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</si>
  <si>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</si>
  <si>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</si>
  <si>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</si>
  <si>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</si>
  <si>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</si>
  <si>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</si>
  <si>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</si>
  <si>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</si>
  <si>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</si>
  <si>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</si>
  <si>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</si>
  <si>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</si>
  <si>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</si>
  <si>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</si>
  <si>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</si>
  <si>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</si>
  <si>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</si>
  <si>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</si>
  <si>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</si>
  <si>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</si>
  <si>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</si>
  <si>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</si>
  <si>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</si>
  <si>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</si>
  <si>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</si>
  <si>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</si>
  <si>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</si>
  <si>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</si>
  <si>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</si>
  <si>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</si>
  <si>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</si>
  <si>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</si>
  <si>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</si>
  <si>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</si>
  <si>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</si>
  <si>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</si>
  <si>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</si>
  <si>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</si>
  <si>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</si>
  <si>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</si>
  <si>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</si>
  <si>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</si>
  <si>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</si>
  <si>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</si>
  <si>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</si>
  <si>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</si>
  <si>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</si>
  <si>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</si>
  <si>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</si>
  <si>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</si>
  <si>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</si>
  <si>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</si>
  <si>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</si>
  <si>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</si>
  <si>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</si>
  <si>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</si>
  <si>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</si>
  <si>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</si>
  <si>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</si>
  <si>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</si>
  <si>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</si>
  <si>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</si>
  <si>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</si>
  <si>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</si>
  <si>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</si>
  <si>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</si>
  <si>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</si>
  <si>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</si>
  <si>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</si>
  <si>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</si>
  <si>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</si>
  <si>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</si>
  <si>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</si>
  <si>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</si>
  <si>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</si>
  <si>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</si>
  <si>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</si>
  <si>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</si>
  <si>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</si>
  <si>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</si>
  <si>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</si>
  <si>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</si>
  <si>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</si>
  <si>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</si>
  <si>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</si>
  <si>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</si>
  <si>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</si>
  <si>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</si>
  <si>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</si>
  <si>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</si>
  <si>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</si>
  <si>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</si>
  <si>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</si>
  <si>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</si>
  <si>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</si>
  <si>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</si>
  <si>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</si>
  <si>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</si>
  <si>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</si>
  <si>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</si>
  <si>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</si>
  <si>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</si>
  <si>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</si>
  <si>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</si>
  <si>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</si>
  <si>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</si>
  <si>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</si>
  <si>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</si>
  <si>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</si>
  <si>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</si>
  <si>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</si>
  <si>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</si>
  <si>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</si>
  <si>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</si>
  <si>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</si>
  <si>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</si>
  <si>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</si>
  <si>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</si>
  <si>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</si>
  <si>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</si>
  <si>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</si>
  <si>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</si>
  <si>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</si>
  <si>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</si>
  <si>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</si>
  <si>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</si>
  <si>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</si>
  <si>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</si>
  <si>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</si>
  <si>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</si>
  <si>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</si>
  <si>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</si>
  <si>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</si>
  <si>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</si>
  <si>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</si>
  <si>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</si>
  <si>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</si>
  <si>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</si>
  <si>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</si>
  <si>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</si>
  <si>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</si>
  <si>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</si>
  <si>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</si>
  <si>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</si>
  <si>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</si>
  <si>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</si>
  <si>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</si>
  <si>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</si>
  <si>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</si>
  <si>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</si>
  <si>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</si>
  <si>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</si>
  <si>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</si>
  <si>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</si>
  <si>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</si>
  <si>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</si>
  <si>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</si>
  <si>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</si>
  <si>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</si>
  <si>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</si>
  <si>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</si>
  <si>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</si>
  <si>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</si>
  <si>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</si>
  <si>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</si>
  <si>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</si>
  <si>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</si>
  <si>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</si>
  <si>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</si>
  <si>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</si>
  <si>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</si>
  <si>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</si>
  <si>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</si>
  <si>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</si>
  <si>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</si>
  <si>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</si>
  <si>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</si>
  <si>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</si>
  <si>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</si>
  <si>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</si>
  <si>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</si>
  <si>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</si>
  <si>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</si>
  <si>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</si>
  <si>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</si>
  <si>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</si>
  <si>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</si>
  <si>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</si>
  <si>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</si>
  <si>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</si>
  <si>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</si>
  <si>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</si>
  <si>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</si>
  <si>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</si>
  <si>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</si>
  <si>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</si>
  <si>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</si>
  <si>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</si>
  <si>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</si>
  <si>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</si>
  <si>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</si>
  <si>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</si>
  <si>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</si>
  <si>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</si>
  <si>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</si>
  <si>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</si>
  <si>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</si>
  <si>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</si>
  <si>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</si>
  <si>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</si>
  <si>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</si>
  <si>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</si>
  <si>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</si>
  <si>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</si>
  <si>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</si>
  <si>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</si>
  <si>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</si>
  <si>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</si>
  <si>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</si>
  <si>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</si>
  <si>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</si>
  <si>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</si>
  <si>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</si>
  <si>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</si>
  <si>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</si>
  <si>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</si>
  <si>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</si>
  <si>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</si>
  <si>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</si>
  <si>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</si>
  <si>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</si>
  <si>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</si>
  <si>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</si>
  <si>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</si>
  <si>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</si>
  <si>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</si>
  <si>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</si>
  <si>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</si>
  <si>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</si>
  <si>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</si>
  <si>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</si>
  <si>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</si>
  <si>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</si>
  <si>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</si>
  <si>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</si>
  <si>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</si>
  <si>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</si>
  <si>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</si>
  <si>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</si>
  <si>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</si>
  <si>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</si>
  <si>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</si>
  <si>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</si>
  <si>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</si>
  <si>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</si>
  <si>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</si>
  <si>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</si>
  <si>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</si>
  <si>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</si>
  <si>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</si>
  <si>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</si>
  <si>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</si>
  <si>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</si>
  <si>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</si>
  <si>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</si>
  <si>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</si>
  <si>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</si>
  <si>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</si>
  <si>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</si>
  <si>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</si>
  <si>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</si>
  <si>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</si>
  <si>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</si>
  <si>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</si>
  <si>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</si>
  <si>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</si>
  <si>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</si>
  <si>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</si>
  <si>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</si>
  <si>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</si>
  <si>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</si>
  <si>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</si>
  <si>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</si>
  <si>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</si>
  <si>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</si>
  <si>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</si>
  <si>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</si>
  <si>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</si>
  <si>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</si>
  <si>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</si>
  <si>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</si>
  <si>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</si>
  <si>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</si>
  <si>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</si>
  <si>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</si>
  <si>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</si>
  <si>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</si>
  <si>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</si>
  <si>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</si>
  <si>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</si>
  <si>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</si>
  <si>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</si>
  <si>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</si>
  <si>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</si>
  <si>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</si>
  <si>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</si>
  <si>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</si>
  <si>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</si>
  <si>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</si>
  <si>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</si>
  <si>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</si>
  <si>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</si>
  <si>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</si>
  <si>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</si>
  <si>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</si>
  <si>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</si>
  <si>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</si>
  <si>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</si>
  <si>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</si>
  <si>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</si>
  <si>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</si>
  <si>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</si>
  <si>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</si>
  <si>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</si>
  <si>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</si>
  <si>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</si>
  <si>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</si>
  <si>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</si>
  <si>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</si>
  <si>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</si>
  <si>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</si>
  <si>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</si>
  <si>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</si>
  <si>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</si>
  <si>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</si>
  <si>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</si>
  <si>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</si>
  <si>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</si>
  <si>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</si>
  <si>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</si>
  <si>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</si>
  <si>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</si>
  <si>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</si>
  <si>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</si>
  <si>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</si>
  <si>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</si>
  <si>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</si>
  <si>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</si>
  <si>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</si>
  <si>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</si>
  <si>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</si>
  <si>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</si>
  <si>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</si>
  <si>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</si>
  <si>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</si>
  <si>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</si>
  <si>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</si>
  <si>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</si>
  <si>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</si>
  <si>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</si>
  <si>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</si>
  <si>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</si>
  <si>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</si>
  <si>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</si>
  <si>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</si>
  <si>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</si>
  <si>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</si>
  <si>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</si>
  <si>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</si>
  <si>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</si>
  <si>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</si>
  <si>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</si>
  <si>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</si>
  <si>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</si>
  <si>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</si>
  <si>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</si>
  <si>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</si>
  <si>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</si>
  <si>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</si>
  <si>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</si>
  <si>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</si>
  <si>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</si>
  <si>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</si>
  <si>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</si>
  <si>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</si>
  <si>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</si>
  <si>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</si>
  <si>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</si>
  <si>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</si>
  <si>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</si>
  <si>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</si>
  <si>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</si>
  <si>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</si>
  <si>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</si>
  <si>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</si>
  <si>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</si>
  <si>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</si>
  <si>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</si>
  <si>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</si>
  <si>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</si>
  <si>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</si>
  <si>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</si>
  <si>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</si>
  <si>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</si>
  <si>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</si>
  <si>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</si>
  <si>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</si>
  <si>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</si>
  <si>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</si>
  <si>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</si>
  <si>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</si>
  <si>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</si>
  <si>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</si>
  <si>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</si>
  <si>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</si>
  <si>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</si>
  <si>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</si>
  <si>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</si>
  <si>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</si>
  <si>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</si>
  <si>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</si>
  <si>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</si>
  <si>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</si>
  <si>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</si>
  <si>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</si>
  <si>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</si>
  <si>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</si>
  <si>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</si>
  <si>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</si>
  <si>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</si>
  <si>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</si>
  <si>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</si>
  <si>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</si>
  <si>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</si>
  <si>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</si>
  <si>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</si>
  <si>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</si>
  <si>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</si>
  <si>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</si>
  <si>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</si>
  <si>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</si>
  <si>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</si>
  <si>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</si>
  <si>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</si>
  <si>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</si>
  <si>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</si>
  <si>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</si>
  <si>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</si>
  <si>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</si>
  <si>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</si>
  <si>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</si>
  <si>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</si>
  <si>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</si>
  <si>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</si>
  <si>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</si>
  <si>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</si>
  <si>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</si>
  <si>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</si>
  <si>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</si>
  <si>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</si>
  <si>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</si>
  <si>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</si>
  <si>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</si>
  <si>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</si>
  <si>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</si>
  <si>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</si>
  <si>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</si>
  <si>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</si>
  <si>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</si>
  <si>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</si>
  <si>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</si>
  <si>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</si>
  <si>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</si>
  <si>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</si>
  <si>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</si>
  <si>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</si>
  <si>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</si>
  <si>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</si>
  <si>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</si>
  <si>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</si>
  <si>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</si>
  <si>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</si>
  <si>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</si>
  <si>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</si>
  <si>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</si>
  <si>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</si>
  <si>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</si>
  <si>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</si>
  <si>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</si>
  <si>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</si>
  <si>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</si>
  <si>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</si>
  <si>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</si>
  <si>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</si>
  <si>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</si>
  <si>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</si>
  <si>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</si>
  <si>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</si>
  <si>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</si>
  <si>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</si>
  <si>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</si>
  <si>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</si>
  <si>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</si>
  <si>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</si>
  <si>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</si>
  <si>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</si>
  <si>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</si>
  <si>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</si>
  <si>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</si>
  <si>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</si>
  <si>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</si>
  <si>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</si>
  <si>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</si>
  <si>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</si>
  <si>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</si>
  <si>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</si>
  <si>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</si>
  <si>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</si>
  <si>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</si>
  <si>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</si>
  <si>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</si>
  <si>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</si>
  <si>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</si>
  <si>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</si>
  <si>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</si>
  <si>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</si>
  <si>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</si>
  <si>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</si>
  <si>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</si>
  <si>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</si>
  <si>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</si>
  <si>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</si>
  <si>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</si>
  <si>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</si>
  <si>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</si>
  <si>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</si>
  <si>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</si>
  <si>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</si>
  <si>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</si>
  <si>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</si>
  <si>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</si>
  <si>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</si>
  <si>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</si>
  <si>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</si>
  <si>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</si>
  <si>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</si>
  <si>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</si>
  <si>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</si>
  <si>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</si>
  <si>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</si>
  <si>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</si>
  <si>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</si>
  <si>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</si>
  <si>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</si>
  <si>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</si>
  <si>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</si>
  <si>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</si>
  <si>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</si>
  <si>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</si>
  <si>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</si>
  <si>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</si>
  <si>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</si>
  <si>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</si>
  <si>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</si>
  <si>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</si>
  <si>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</si>
  <si>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</si>
  <si>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</si>
  <si>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</si>
  <si>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</si>
  <si>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</si>
  <si>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</si>
  <si>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</si>
  <si>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</si>
  <si>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</si>
  <si>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</si>
  <si>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</si>
  <si>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</si>
  <si>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</si>
  <si>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</si>
  <si>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</si>
  <si>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</si>
  <si>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</si>
  <si>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</si>
  <si>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</si>
  <si>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</si>
  <si>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</si>
  <si>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</si>
  <si>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</si>
  <si>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</si>
  <si>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</si>
  <si>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</si>
  <si>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</si>
  <si>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</si>
  <si>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</si>
  <si>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</si>
  <si>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</si>
  <si>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</si>
  <si>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</si>
  <si>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</si>
  <si>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</si>
  <si>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</si>
  <si>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</si>
  <si>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</si>
  <si>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</si>
  <si>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</si>
  <si>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</si>
  <si>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</si>
  <si>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</si>
  <si>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</si>
  <si>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</si>
  <si>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</si>
  <si>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</si>
  <si>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</si>
  <si>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</si>
  <si>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</si>
  <si>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</si>
  <si>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</si>
  <si>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</si>
  <si>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</si>
  <si>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</si>
  <si>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</si>
  <si>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</si>
  <si>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</si>
  <si>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</si>
  <si>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</si>
  <si>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</si>
  <si>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</si>
  <si>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</si>
  <si>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</si>
  <si>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</si>
  <si>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</si>
  <si>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</si>
  <si>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</si>
  <si>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</si>
  <si>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</si>
  <si>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</si>
  <si>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</si>
  <si>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</si>
  <si>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</si>
  <si>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</si>
  <si>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</si>
  <si>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</si>
  <si>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</si>
  <si>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</si>
  <si>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</si>
  <si>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</si>
  <si>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</si>
  <si>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</si>
  <si>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</si>
  <si>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</si>
  <si>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</si>
  <si>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</si>
  <si>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</si>
  <si>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</si>
  <si>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</si>
  <si>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</si>
  <si>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</si>
  <si>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</si>
  <si>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</si>
  <si>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</si>
  <si>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</si>
  <si>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</si>
  <si>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</si>
  <si>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</si>
  <si>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</si>
  <si>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</si>
  <si>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</si>
  <si>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</si>
  <si>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</si>
  <si>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</si>
  <si>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</si>
  <si>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</si>
  <si>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</si>
  <si>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</si>
  <si>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</si>
  <si>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</si>
  <si>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</si>
  <si>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</si>
  <si>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</si>
  <si>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</si>
  <si>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</si>
  <si>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</si>
  <si>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</si>
  <si>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</si>
  <si>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</si>
  <si>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</si>
  <si>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</si>
  <si>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</si>
  <si>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</si>
  <si>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</si>
  <si>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</si>
  <si>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</si>
  <si>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</si>
  <si>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</si>
  <si>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</si>
  <si>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</si>
  <si>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</si>
  <si>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</si>
  <si>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</si>
  <si>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</si>
  <si>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</si>
  <si>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</si>
  <si>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</si>
  <si>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</si>
  <si>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</si>
  <si>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</si>
  <si>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</si>
  <si>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</si>
  <si>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</si>
  <si>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</si>
  <si>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</si>
  <si>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</si>
  <si>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</si>
  <si>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</si>
  <si>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</si>
  <si>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</si>
  <si>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</si>
  <si>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</si>
  <si>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</si>
  <si>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</si>
  <si>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</si>
  <si>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</si>
  <si>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</si>
  <si>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</si>
  <si>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</si>
  <si>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</si>
  <si>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</si>
  <si>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</si>
  <si>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</si>
  <si>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</si>
  <si>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</si>
  <si>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</si>
  <si>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</si>
  <si>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</si>
  <si>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</si>
  <si>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</si>
  <si>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</si>
  <si>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</si>
  <si>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</si>
  <si>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</si>
  <si>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</si>
  <si>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</si>
  <si>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</si>
  <si>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</si>
  <si>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</si>
  <si>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</si>
  <si>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</si>
  <si>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</si>
  <si>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</si>
  <si>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</si>
  <si>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</si>
  <si>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</si>
  <si>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</si>
  <si>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</si>
  <si>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</si>
  <si>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</si>
  <si>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</si>
  <si>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</si>
  <si>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</si>
  <si>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</si>
  <si>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</si>
  <si>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</si>
  <si>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</si>
  <si>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</si>
  <si>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</si>
  <si>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</si>
  <si>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</si>
  <si>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</si>
  <si>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</si>
  <si>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</si>
  <si>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</si>
  <si>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</si>
  <si>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</si>
  <si>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</si>
  <si>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</si>
  <si>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</si>
  <si>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</si>
  <si>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</si>
  <si>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</si>
  <si>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</si>
  <si>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</si>
  <si>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</si>
  <si>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</si>
  <si>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</si>
  <si>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</si>
  <si>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</si>
  <si>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</si>
  <si>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</si>
  <si>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</si>
  <si>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</si>
  <si>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</si>
  <si>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</si>
  <si>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</si>
  <si>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</si>
  <si>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</si>
  <si>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</si>
  <si>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</si>
  <si>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</si>
  <si>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</si>
  <si>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</si>
  <si>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</si>
  <si>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</si>
  <si>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</si>
  <si>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</si>
  <si>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</si>
  <si>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</si>
  <si>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</si>
  <si>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</si>
  <si>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</si>
  <si>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</si>
  <si>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</si>
  <si>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</si>
  <si>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</si>
  <si>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</si>
  <si>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</si>
  <si>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</si>
  <si>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</si>
  <si>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</si>
  <si>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</si>
  <si>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</si>
  <si>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</si>
  <si>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</si>
  <si>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</si>
  <si>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</si>
  <si>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</si>
  <si>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</si>
  <si>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</si>
  <si>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</si>
  <si>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</si>
  <si>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</si>
  <si>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</si>
  <si>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</si>
  <si>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</si>
  <si>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</si>
  <si>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</si>
  <si>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</si>
  <si>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</si>
  <si>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</si>
  <si>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</si>
  <si>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</si>
  <si>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</si>
  <si>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</si>
  <si>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</si>
  <si>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</si>
  <si>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</si>
  <si>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</si>
  <si>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</si>
  <si>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</si>
  <si>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</si>
  <si>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</si>
  <si>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</si>
  <si>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</si>
  <si>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</si>
  <si>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</si>
  <si>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</si>
  <si>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</si>
  <si>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</si>
  <si>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</si>
  <si>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</si>
  <si>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</si>
  <si>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</si>
  <si>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</si>
  <si>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</si>
  <si>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</si>
  <si>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</si>
  <si>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</si>
  <si>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</si>
  <si>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</si>
  <si>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</si>
  <si>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</si>
  <si>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</si>
  <si>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</si>
  <si>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</si>
  <si>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</si>
  <si>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</si>
  <si>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</si>
  <si>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</si>
  <si>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</si>
  <si>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</si>
  <si>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</si>
  <si>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</si>
  <si>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</si>
  <si>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</si>
  <si>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</si>
  <si>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</si>
  <si>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</si>
  <si>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</si>
  <si>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</si>
  <si>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</si>
  <si>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</si>
  <si>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</si>
  <si>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</si>
  <si>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</si>
  <si>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</si>
  <si>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</si>
  <si>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</si>
  <si>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</si>
  <si>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</si>
  <si>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</si>
  <si>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</si>
  <si>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</si>
  <si>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</si>
  <si>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</si>
  <si>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</si>
  <si>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</si>
  <si>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</si>
  <si>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</si>
  <si>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</si>
  <si>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</si>
  <si>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</si>
  <si>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</si>
  <si>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</si>
  <si>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</si>
  <si>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</si>
  <si>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</si>
  <si>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</si>
  <si>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</si>
  <si>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</si>
  <si>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</si>
  <si>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</si>
  <si>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</si>
  <si>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</si>
  <si>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</si>
  <si>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</si>
  <si>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</si>
  <si>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</si>
  <si>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</si>
  <si>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</si>
  <si>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</si>
  <si>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</si>
  <si>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</si>
  <si>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</si>
  <si>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</si>
  <si>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</si>
  <si>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</si>
  <si>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</si>
  <si>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</si>
  <si>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</si>
  <si>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</si>
  <si>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</si>
  <si>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</si>
  <si>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</si>
  <si>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</si>
  <si>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</si>
  <si>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</si>
  <si>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</si>
  <si>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</si>
  <si>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</si>
  <si>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</si>
  <si>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</si>
  <si>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</si>
  <si>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</si>
  <si>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</si>
  <si>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</si>
  <si>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</si>
  <si>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</si>
  <si>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</si>
  <si>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</si>
  <si>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</si>
  <si>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</si>
  <si>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</si>
  <si>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</si>
  <si>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</si>
  <si>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</si>
  <si>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</si>
  <si>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</si>
  <si>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</si>
  <si>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</si>
  <si>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</si>
  <si>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</si>
  <si>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</si>
  <si>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</si>
  <si>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</si>
  <si>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</si>
  <si>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</si>
  <si>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</si>
  <si>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</si>
  <si>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</si>
  <si>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</si>
  <si>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</si>
  <si>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</si>
  <si>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</si>
  <si>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</si>
  <si>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</si>
  <si>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</si>
  <si>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</si>
  <si>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</si>
  <si>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</si>
  <si>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</si>
  <si>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</si>
  <si>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</si>
  <si>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</si>
  <si>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</si>
  <si>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</si>
  <si>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</si>
  <si>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</si>
  <si>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</si>
  <si>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</si>
  <si>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</si>
  <si>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</si>
  <si>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</si>
  <si>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</si>
  <si>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</si>
  <si>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</si>
  <si>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</si>
  <si>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</si>
  <si>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</si>
  <si>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</si>
  <si>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</si>
  <si>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</si>
  <si>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</si>
  <si>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</si>
  <si>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</si>
  <si>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</si>
  <si>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</si>
  <si>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</si>
  <si>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</si>
  <si>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</si>
  <si>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</si>
  <si>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</si>
  <si>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</si>
  <si>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</si>
  <si>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</si>
  <si>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</si>
  <si>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</si>
  <si>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</si>
  <si>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</si>
  <si>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</si>
  <si>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</si>
  <si>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</si>
  <si>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</si>
  <si>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</si>
  <si>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</si>
  <si>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</si>
  <si>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</si>
  <si>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</si>
  <si>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</si>
  <si>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</si>
  <si>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</si>
  <si>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</si>
  <si>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</si>
  <si>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</si>
  <si>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</si>
  <si>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</si>
  <si>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</si>
  <si>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</si>
  <si>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</si>
  <si>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</si>
  <si>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</si>
  <si>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</si>
  <si>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</si>
  <si>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</si>
  <si>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</si>
  <si>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</si>
  <si>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</si>
  <si>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</si>
  <si>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</si>
  <si>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</si>
  <si>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</si>
  <si>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</si>
  <si>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</si>
  <si>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</si>
  <si>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</si>
  <si>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</si>
  <si>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</si>
  <si>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</si>
  <si>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</si>
  <si>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</si>
  <si>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</si>
  <si>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</si>
  <si>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</si>
  <si>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</si>
  <si>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</si>
  <si>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</si>
  <si>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</si>
  <si>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</si>
  <si>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</si>
  <si>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</si>
  <si>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</si>
  <si>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</si>
  <si>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</si>
  <si>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</si>
  <si>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</si>
  <si>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</si>
  <si>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</si>
  <si>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</si>
  <si>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</si>
  <si>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</si>
  <si>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</si>
  <si>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</si>
  <si>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</si>
  <si>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</si>
  <si>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</si>
  <si>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</si>
  <si>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</si>
  <si>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</si>
  <si>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</si>
  <si>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</si>
  <si>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</si>
  <si>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</si>
  <si>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</si>
  <si>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</si>
  <si>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</si>
  <si>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</si>
  <si>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</si>
  <si>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</si>
  <si>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</si>
  <si>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</si>
  <si>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</si>
  <si>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</si>
  <si>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</si>
  <si>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</si>
  <si>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</si>
  <si>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</si>
  <si>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</si>
  <si>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</si>
  <si>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</si>
  <si>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</si>
  <si>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</si>
  <si>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</si>
  <si>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</si>
  <si>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</si>
  <si>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</si>
  <si>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</si>
  <si>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</si>
  <si>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</si>
  <si>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</si>
  <si>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</si>
  <si>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</si>
  <si>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</si>
  <si>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</si>
  <si>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</si>
  <si>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</si>
  <si>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</si>
  <si>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</si>
  <si>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</si>
  <si>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</si>
  <si>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</si>
  <si>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</si>
  <si>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</si>
  <si>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</si>
  <si>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</si>
  <si>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</si>
  <si>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</si>
  <si>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</si>
  <si>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</si>
  <si>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</si>
  <si>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</si>
  <si>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</si>
  <si>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</si>
  <si>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</si>
  <si>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</si>
  <si>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</si>
  <si>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</si>
  <si>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</si>
  <si>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</si>
  <si>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</si>
  <si>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</si>
  <si>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</si>
  <si>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</si>
  <si>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</si>
  <si>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</si>
  <si>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</si>
  <si>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</si>
  <si>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</si>
  <si>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</si>
  <si>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</si>
  <si>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</si>
  <si>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</si>
  <si>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</si>
  <si>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</si>
  <si>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</si>
  <si>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</si>
  <si>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</si>
  <si>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</si>
  <si>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</si>
  <si>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</si>
  <si>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</si>
  <si>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</si>
  <si>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</si>
  <si>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</si>
  <si>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</si>
  <si>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</si>
  <si>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</si>
  <si>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</si>
  <si>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</si>
  <si>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</si>
  <si>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</si>
  <si>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</si>
  <si>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</si>
  <si>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</si>
  <si>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</si>
  <si>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</si>
  <si>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</si>
  <si>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</si>
  <si>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</si>
  <si>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</si>
  <si>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</si>
  <si>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</si>
  <si>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</si>
  <si>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</si>
  <si>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</si>
  <si>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</si>
  <si>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</si>
  <si>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</si>
  <si>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</si>
  <si>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</si>
  <si>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</si>
  <si>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</si>
  <si>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</si>
  <si>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</si>
  <si>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</si>
  <si>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</si>
  <si>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</si>
  <si>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</si>
  <si>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</si>
  <si>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</si>
  <si>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</si>
  <si>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</si>
  <si>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</si>
  <si>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</si>
  <si>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</si>
  <si>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</si>
  <si>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</si>
  <si>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</si>
  <si>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</si>
  <si>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</si>
  <si>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</si>
  <si>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</si>
  <si>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</si>
  <si>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</si>
  <si>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</si>
  <si>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</si>
  <si>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</si>
  <si>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</si>
  <si>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</si>
  <si>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</si>
  <si>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</si>
  <si>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</si>
  <si>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</si>
  <si>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</si>
  <si>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</si>
  <si>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</si>
  <si>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</si>
  <si>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</si>
  <si>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</si>
  <si>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</si>
  <si>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</si>
  <si>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</si>
  <si>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</si>
  <si>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</si>
  <si>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</si>
  <si>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</si>
  <si>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</si>
  <si>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</si>
  <si>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</si>
  <si>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</si>
  <si>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</si>
  <si>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</si>
  <si>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</si>
  <si>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</si>
  <si>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</si>
  <si>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</si>
  <si>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</si>
  <si>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</si>
  <si>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</si>
  <si>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</si>
  <si>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</si>
  <si>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</si>
  <si>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</si>
  <si>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</si>
  <si>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</si>
  <si>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</si>
  <si>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</si>
  <si>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</si>
  <si>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</si>
  <si>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</si>
  <si>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</si>
  <si>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</si>
  <si>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</si>
  <si>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</si>
  <si>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</si>
  <si>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</si>
  <si>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</si>
  <si>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</si>
  <si>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</si>
  <si>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</si>
  <si>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</si>
  <si>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</si>
  <si>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</si>
  <si>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</si>
  <si>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</si>
  <si>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</si>
  <si>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</si>
  <si>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</si>
  <si>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</si>
  <si>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</si>
  <si>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</si>
  <si>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</si>
  <si>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</si>
  <si>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</si>
  <si>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</si>
  <si>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</si>
  <si>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</si>
  <si>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</si>
  <si>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</si>
  <si>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</si>
  <si>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</si>
  <si>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</si>
  <si>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</si>
  <si>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</si>
  <si>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</si>
  <si>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</si>
  <si>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</si>
  <si>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</si>
  <si>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</si>
  <si>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</si>
  <si>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</si>
  <si>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</si>
  <si>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</si>
  <si>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</si>
  <si>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</si>
  <si>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</si>
  <si>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</si>
  <si>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</si>
  <si>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</si>
  <si>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</si>
  <si>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</si>
  <si>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</si>
  <si>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</si>
  <si>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</si>
  <si>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</si>
  <si>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</si>
  <si>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</si>
  <si>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</si>
  <si>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</si>
  <si>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</si>
  <si>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</si>
  <si>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</si>
  <si>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</si>
  <si>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</si>
  <si>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</si>
  <si>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</si>
  <si>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</si>
  <si>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</si>
  <si>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</si>
  <si>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</si>
  <si>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</si>
  <si>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</si>
  <si>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</si>
  <si>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</si>
  <si>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</si>
  <si>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</si>
  <si>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</si>
  <si>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</si>
  <si>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</si>
  <si>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</si>
  <si>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</si>
  <si>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</si>
  <si>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</si>
  <si>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</si>
  <si>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</si>
  <si>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</si>
  <si>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</si>
  <si>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</si>
  <si>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</si>
  <si>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</si>
  <si>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</si>
  <si>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</si>
  <si>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</si>
  <si>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</si>
  <si>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</si>
  <si>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</si>
  <si>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</si>
  <si>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</si>
  <si>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</si>
  <si>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</si>
  <si>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</si>
  <si>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</si>
  <si>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</si>
  <si>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</si>
  <si>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</si>
  <si>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</si>
  <si>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</si>
  <si>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</si>
  <si>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</si>
  <si>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</si>
  <si>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</si>
  <si>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</si>
  <si>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</si>
  <si>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</si>
  <si>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</si>
  <si>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</si>
  <si>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</si>
  <si>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</si>
  <si>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</si>
  <si>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</si>
  <si>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</si>
  <si>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</si>
  <si>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</si>
  <si>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</si>
  <si>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</si>
  <si>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</si>
  <si>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</si>
  <si>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</si>
  <si>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</si>
  <si>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</si>
  <si>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</si>
  <si>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</si>
  <si>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</si>
  <si>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</si>
  <si>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</si>
  <si>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</si>
  <si>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</si>
  <si>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</si>
  <si>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</si>
  <si>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</si>
  <si>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</si>
  <si>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</si>
  <si>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</si>
  <si>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</si>
  <si>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</si>
  <si>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</si>
  <si>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</si>
  <si>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</si>
  <si>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</si>
  <si>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</si>
  <si>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</si>
  <si>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</si>
  <si>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</si>
  <si>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</si>
  <si>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</si>
  <si>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</si>
  <si>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</si>
  <si>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</si>
  <si>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</si>
  <si>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</si>
  <si>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</si>
  <si>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</si>
  <si>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</si>
  <si>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</si>
  <si>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</si>
  <si>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</si>
  <si>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</si>
  <si>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</si>
  <si>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</si>
  <si>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</si>
  <si>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</si>
  <si>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</si>
  <si>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</si>
  <si>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</si>
  <si>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</si>
  <si>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</si>
  <si>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</si>
  <si>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</si>
  <si>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</si>
  <si>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</si>
  <si>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</si>
  <si>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</si>
  <si>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</si>
  <si>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</si>
  <si>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</si>
  <si>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</si>
  <si>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</si>
  <si>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</si>
  <si>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</si>
  <si>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</si>
  <si>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</si>
  <si>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</si>
  <si>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</si>
  <si>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</si>
  <si>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</si>
  <si>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</si>
  <si>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</si>
  <si>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</si>
  <si>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</si>
  <si>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</si>
  <si>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</si>
  <si>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</si>
  <si>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</si>
  <si>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</si>
  <si>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</si>
  <si>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</si>
  <si>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</si>
  <si>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</si>
  <si>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</si>
  <si>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</si>
  <si>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</si>
  <si>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</si>
  <si>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</si>
  <si>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</si>
  <si>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</si>
  <si>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</si>
  <si>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</si>
  <si>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</si>
  <si>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</si>
  <si>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</si>
  <si>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</si>
  <si>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</si>
  <si>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</si>
  <si>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</si>
  <si>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</si>
  <si>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</si>
  <si>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</si>
  <si>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</si>
  <si>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</si>
  <si>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</si>
  <si>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</si>
  <si>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</si>
  <si>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</si>
  <si>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</si>
  <si>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</si>
  <si>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</si>
  <si>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</si>
  <si>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</si>
  <si>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</si>
  <si>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</si>
  <si>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</si>
  <si>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</si>
  <si>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</si>
  <si>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</si>
  <si>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</si>
  <si>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</si>
  <si>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</si>
  <si>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</si>
  <si>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</si>
  <si>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</si>
  <si>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</si>
  <si>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</si>
  <si>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</si>
  <si>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</si>
  <si>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</si>
  <si>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</si>
  <si>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</si>
  <si>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</si>
  <si>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</si>
  <si>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</si>
  <si>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</si>
  <si>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</si>
  <si>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</si>
  <si>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</si>
  <si>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</si>
  <si>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</si>
  <si>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</si>
  <si>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</si>
  <si>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</si>
  <si>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</si>
  <si>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</si>
  <si>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</si>
  <si>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</si>
  <si>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</si>
  <si>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</si>
  <si>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</si>
  <si>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</si>
  <si>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</si>
  <si>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</si>
  <si>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</si>
  <si>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</si>
  <si>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</si>
  <si>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</si>
  <si>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</si>
  <si>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</si>
  <si>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</si>
  <si>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</si>
  <si>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</si>
  <si>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</si>
  <si>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</si>
  <si>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</si>
  <si>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</si>
  <si>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</si>
  <si>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</si>
  <si>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</si>
  <si>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</si>
  <si>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</si>
  <si>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</si>
  <si>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</si>
  <si>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</si>
  <si>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</si>
  <si>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</si>
  <si>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</si>
  <si>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</si>
  <si>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</si>
  <si>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</si>
  <si>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</si>
  <si>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</si>
  <si>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</si>
  <si>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</si>
  <si>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</si>
  <si>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</si>
  <si>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</si>
  <si>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</si>
  <si>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</si>
  <si>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</si>
  <si>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</si>
  <si>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</si>
  <si>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</si>
  <si>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</si>
  <si>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</si>
  <si>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</si>
  <si>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</si>
  <si>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</si>
  <si>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</si>
  <si>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</si>
  <si>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</si>
  <si>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</si>
  <si>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</si>
  <si>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</si>
  <si>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</si>
  <si>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</si>
  <si>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</si>
  <si>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</si>
  <si>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</si>
  <si>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</si>
  <si>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</si>
  <si>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</si>
  <si>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</si>
  <si>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</si>
  <si>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</si>
  <si>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</si>
  <si>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</si>
  <si>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</si>
  <si>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</si>
  <si>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</si>
  <si>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</si>
  <si>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</si>
  <si>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</si>
  <si>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</si>
  <si>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</si>
  <si>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</si>
  <si>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</si>
  <si>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</si>
  <si>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</si>
  <si>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</si>
  <si>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</si>
  <si>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</si>
  <si>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</si>
  <si>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</si>
  <si>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</si>
  <si>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</si>
  <si>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</si>
  <si>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</si>
  <si>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</si>
  <si>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</si>
  <si>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</si>
  <si>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</si>
  <si>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</si>
  <si>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</si>
  <si>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</si>
  <si>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</si>
  <si>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</si>
  <si>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</si>
  <si>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</si>
  <si>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</si>
  <si>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</si>
  <si>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</si>
  <si>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</si>
  <si>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</si>
  <si>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</si>
  <si>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</si>
  <si>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</si>
  <si>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</si>
  <si>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</si>
  <si>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</si>
  <si>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</si>
  <si>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</si>
  <si>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</si>
  <si>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</si>
  <si>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</si>
  <si>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</si>
  <si>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</si>
  <si>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</si>
  <si>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</si>
  <si>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</si>
  <si>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</si>
  <si>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</si>
  <si>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</si>
  <si>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</si>
  <si>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</si>
  <si>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</si>
  <si>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</si>
  <si>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</si>
  <si>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</si>
  <si>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</si>
  <si>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</si>
  <si>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</si>
  <si>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</si>
  <si>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</si>
  <si>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</si>
  <si>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</si>
  <si>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</si>
  <si>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</si>
  <si>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</si>
  <si>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</si>
  <si>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</si>
  <si>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</si>
  <si>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</si>
  <si>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</si>
  <si>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</si>
  <si>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</si>
  <si>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</si>
  <si>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</si>
  <si>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</si>
  <si>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</si>
  <si>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</si>
  <si>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</si>
  <si>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</si>
  <si>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</si>
  <si>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</si>
  <si>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</si>
  <si>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</si>
  <si>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</si>
  <si>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</si>
  <si>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</si>
  <si>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</si>
  <si>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</si>
  <si>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</si>
  <si>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</si>
  <si>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</si>
  <si>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</si>
  <si>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</si>
  <si>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</si>
  <si>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</si>
  <si>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</si>
  <si>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</si>
  <si>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</si>
  <si>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</si>
  <si>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</si>
  <si>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</si>
  <si>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</si>
  <si>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</si>
  <si>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</si>
  <si>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</si>
  <si>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</si>
  <si>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</si>
  <si>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</si>
  <si>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</si>
  <si>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</si>
  <si>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</si>
  <si>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</si>
  <si>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</si>
  <si>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</si>
  <si>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</si>
  <si>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</si>
  <si>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</si>
  <si>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</si>
  <si>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</si>
  <si>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</si>
  <si>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</si>
  <si>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</si>
  <si>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</si>
  <si>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</si>
  <si>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</si>
  <si>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</si>
  <si>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</si>
  <si>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</si>
  <si>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</si>
  <si>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</si>
  <si>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</si>
  <si>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</si>
  <si>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</si>
  <si>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</si>
  <si>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</si>
  <si>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</si>
  <si>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</si>
  <si>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</si>
  <si>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</si>
  <si>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</si>
  <si>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</si>
  <si>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</si>
  <si>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</si>
  <si>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</si>
  <si>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</si>
  <si>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</si>
  <si>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</si>
  <si>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</si>
  <si>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</si>
  <si>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</si>
  <si>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</si>
  <si>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</si>
  <si>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</si>
  <si>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</si>
  <si>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</si>
  <si>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</si>
  <si>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</si>
  <si>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</si>
  <si>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</si>
  <si>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</si>
  <si>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</si>
  <si>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</si>
  <si>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</si>
  <si>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</si>
  <si>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</si>
  <si>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</si>
  <si>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</si>
  <si>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</si>
  <si>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</si>
  <si>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</si>
  <si>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</si>
  <si>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</si>
  <si>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</si>
  <si>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</si>
  <si>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</si>
  <si>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</si>
  <si>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</si>
  <si>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</si>
  <si>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</si>
  <si>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</si>
  <si>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</si>
  <si>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</si>
  <si>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</si>
  <si>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</si>
  <si>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</si>
  <si>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</si>
  <si>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</si>
  <si>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</si>
  <si>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</si>
  <si>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</si>
  <si>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</si>
  <si>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</si>
  <si>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</si>
  <si>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</si>
  <si>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</si>
  <si>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</si>
  <si>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</si>
  <si>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</si>
  <si>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</si>
  <si>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</si>
  <si>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</si>
  <si>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</si>
  <si>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</si>
  <si>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</si>
  <si>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</si>
  <si>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</si>
  <si>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</si>
  <si>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</si>
  <si>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</si>
  <si>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</si>
  <si>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</si>
  <si>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</si>
  <si>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</si>
  <si>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</si>
  <si>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</si>
  <si>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</si>
  <si>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</si>
  <si>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</si>
  <si>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</si>
  <si>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</si>
  <si>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</si>
  <si>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</si>
  <si>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</si>
  <si>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</si>
  <si>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</si>
  <si>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</si>
  <si>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</si>
  <si>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</si>
  <si>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</si>
  <si>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</si>
  <si>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</si>
  <si>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</si>
  <si>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</si>
  <si>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</si>
  <si>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</si>
  <si>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</si>
  <si>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</si>
  <si>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</si>
  <si>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</si>
  <si>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</si>
  <si>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</si>
  <si>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</si>
  <si>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</si>
  <si>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</si>
  <si>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</si>
  <si>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</si>
  <si>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</si>
  <si>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</si>
  <si>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</si>
  <si>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</si>
  <si>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</si>
  <si>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</si>
  <si>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</si>
  <si>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</si>
  <si>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</si>
  <si>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</si>
  <si>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</si>
  <si>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</si>
  <si>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</si>
  <si>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</si>
  <si>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</si>
  <si>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</si>
  <si>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</si>
  <si>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</si>
  <si>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</si>
  <si>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</si>
  <si>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</si>
  <si>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</si>
  <si>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</si>
  <si>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</si>
  <si>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</si>
  <si>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</si>
  <si>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</si>
  <si>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</si>
  <si>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</si>
  <si>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</si>
  <si>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</si>
  <si>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</si>
  <si>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</si>
  <si>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</si>
  <si>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</si>
  <si>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</si>
  <si>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</si>
  <si>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</si>
  <si>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</si>
  <si>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</si>
  <si>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</si>
  <si>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</si>
  <si>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</si>
  <si>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</si>
  <si>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</si>
  <si>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</si>
  <si>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</si>
  <si>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</si>
  <si>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</si>
  <si>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</si>
  <si>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</si>
  <si>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</si>
  <si>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</si>
  <si>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</si>
  <si>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</si>
  <si>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</si>
  <si>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</si>
  <si>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</si>
  <si>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</si>
  <si>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</si>
  <si>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</si>
  <si>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</si>
  <si>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</si>
  <si>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</si>
  <si>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</si>
  <si>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</si>
  <si>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</si>
  <si>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</si>
  <si>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</si>
  <si>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</si>
  <si>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</si>
  <si>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</si>
  <si>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</si>
  <si>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</si>
  <si>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</si>
  <si>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</si>
  <si>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</si>
  <si>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</si>
  <si>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</si>
  <si>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</si>
  <si>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</si>
  <si>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</si>
  <si>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</si>
  <si>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</si>
  <si>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</si>
  <si>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</si>
  <si>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</si>
  <si>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</si>
  <si>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</si>
  <si>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</si>
  <si>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</si>
  <si>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</si>
  <si>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</si>
  <si>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</si>
  <si>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</si>
  <si>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</si>
  <si>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</si>
  <si>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</si>
  <si>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</si>
  <si>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</si>
  <si>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</si>
  <si>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</si>
  <si>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</si>
  <si>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</si>
  <si>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</si>
  <si>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</si>
  <si>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</si>
  <si>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</si>
  <si>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</si>
  <si>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</si>
  <si>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</si>
  <si>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</si>
  <si>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</si>
  <si>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</si>
  <si>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</si>
  <si>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</si>
  <si>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</si>
  <si>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</si>
  <si>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</si>
  <si>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</si>
  <si>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</si>
  <si>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</si>
  <si>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</si>
  <si>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</si>
  <si>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</si>
  <si>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</si>
  <si>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</si>
  <si>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</si>
  <si>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</si>
  <si>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</si>
  <si>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</si>
  <si>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</si>
  <si>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</si>
  <si>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</si>
  <si>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</si>
  <si>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</si>
  <si>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</si>
  <si>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</si>
  <si>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</si>
  <si>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</si>
  <si>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</si>
  <si>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</si>
  <si>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</si>
  <si>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</si>
  <si>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</si>
  <si>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</si>
  <si>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</si>
  <si>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</si>
  <si>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</si>
  <si>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</si>
  <si>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</si>
  <si>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</si>
  <si>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</si>
  <si>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</si>
  <si>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</si>
  <si>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</si>
  <si>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</si>
  <si>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</si>
  <si>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</si>
  <si>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</si>
  <si>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</si>
  <si>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</si>
  <si>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</si>
  <si>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</si>
  <si>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</si>
  <si>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</si>
  <si>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</si>
  <si>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</si>
  <si>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</si>
  <si>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</si>
  <si>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</si>
  <si>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</si>
  <si>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</si>
  <si>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</si>
  <si>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</si>
  <si>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</si>
  <si>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</si>
  <si>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</si>
  <si>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</si>
  <si>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</si>
  <si>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</si>
  <si>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</si>
  <si>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</si>
  <si>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</si>
  <si>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</si>
  <si>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</si>
  <si>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</si>
  <si>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</si>
  <si>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</si>
  <si>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</si>
  <si>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</si>
  <si>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</si>
  <si>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</si>
  <si>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</si>
  <si>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</si>
  <si>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</si>
  <si>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</si>
  <si>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</si>
  <si>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</si>
  <si>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</si>
  <si>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</si>
  <si>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</si>
  <si>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</si>
  <si>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</si>
  <si>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</si>
  <si>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</si>
  <si>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</si>
  <si>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</si>
  <si>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</si>
  <si>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</si>
  <si>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</si>
  <si>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</si>
  <si>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</si>
  <si>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</si>
  <si>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</si>
  <si>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</si>
  <si>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</si>
  <si>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</si>
  <si>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</si>
  <si>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</si>
  <si>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</si>
  <si>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</si>
  <si>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</si>
  <si>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</si>
  <si>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</si>
  <si>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</si>
  <si>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</si>
  <si>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</si>
  <si>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</si>
  <si>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</si>
  <si>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</si>
  <si>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</si>
  <si>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</si>
  <si>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</si>
  <si>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</si>
  <si>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</si>
  <si>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</si>
  <si>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</si>
  <si>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</si>
  <si>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</si>
  <si>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</si>
  <si>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</si>
  <si>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</si>
  <si>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</si>
  <si>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</si>
  <si>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</si>
  <si>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</si>
  <si>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</si>
  <si>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</si>
  <si>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</si>
  <si>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</si>
  <si>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</si>
  <si>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</si>
  <si>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</si>
  <si>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</si>
  <si>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</si>
  <si>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</si>
  <si>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</si>
  <si>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</si>
  <si>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</si>
  <si>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</si>
  <si>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</si>
  <si>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</si>
  <si>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</si>
  <si>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</si>
  <si>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</si>
  <si>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</si>
  <si>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</si>
  <si>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</si>
  <si>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</si>
  <si>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</si>
  <si>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</si>
  <si>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</si>
  <si>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</si>
  <si>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</si>
  <si>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</si>
  <si>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</si>
  <si>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</si>
  <si>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</si>
  <si>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</si>
  <si>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</si>
  <si>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</si>
  <si>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</si>
  <si>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</si>
  <si>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</si>
  <si>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</si>
  <si>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</si>
  <si>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</si>
  <si>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</si>
  <si>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</si>
  <si>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</si>
  <si>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</si>
  <si>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</si>
  <si>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</si>
  <si>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</si>
  <si>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</si>
  <si>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</si>
  <si>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</si>
  <si>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</si>
  <si>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</si>
  <si>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</si>
  <si>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</si>
  <si>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</si>
  <si>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</si>
  <si>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</si>
  <si>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</si>
  <si>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</si>
  <si>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</si>
  <si>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</si>
  <si>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</si>
  <si>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</si>
  <si>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</si>
  <si>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</si>
  <si>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</si>
  <si>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</si>
  <si>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</si>
  <si>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</si>
  <si>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</si>
  <si>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</si>
  <si>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</si>
  <si>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</si>
  <si>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</si>
  <si>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</si>
  <si>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</si>
  <si>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</si>
  <si>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</si>
  <si>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</si>
  <si>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</si>
  <si>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</si>
  <si>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</si>
  <si>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</si>
  <si>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</si>
  <si>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</si>
  <si>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</si>
  <si>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</si>
  <si>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</si>
  <si>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</si>
  <si>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</si>
  <si>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</si>
  <si>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</si>
  <si>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</si>
  <si>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</si>
  <si>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</si>
  <si>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</si>
  <si>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</si>
  <si>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</si>
  <si>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</si>
  <si>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</si>
  <si>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</si>
  <si>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</si>
  <si>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</si>
  <si>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</si>
  <si>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</si>
  <si>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</si>
  <si>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</si>
  <si>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</si>
  <si>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</si>
  <si>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</si>
  <si>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</si>
  <si>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</si>
  <si>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</si>
  <si>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</si>
  <si>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</si>
  <si>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</si>
  <si>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</si>
  <si>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</si>
  <si>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</si>
  <si>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</si>
  <si>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</si>
  <si>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</si>
  <si>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</si>
  <si>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</si>
  <si>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</si>
  <si>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</si>
  <si>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</si>
  <si>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</si>
  <si>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</si>
  <si>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</si>
  <si>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</si>
  <si>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</si>
  <si>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</si>
  <si>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</si>
  <si>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</si>
  <si>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</si>
  <si>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</si>
  <si>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</si>
  <si>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</si>
  <si>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</si>
  <si>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</si>
  <si>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</si>
  <si>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</si>
  <si>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</si>
  <si>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</si>
  <si>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</si>
  <si>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</si>
  <si>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</si>
  <si>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</si>
  <si>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</si>
  <si>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</si>
  <si>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</si>
  <si>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</si>
  <si>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</si>
  <si>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</si>
  <si>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</si>
  <si>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</si>
  <si>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</si>
  <si>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</si>
  <si>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</si>
  <si>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</si>
  <si>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</si>
  <si>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</si>
  <si>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</si>
  <si>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</si>
  <si>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</si>
  <si>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</si>
  <si>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</si>
  <si>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</si>
  <si>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</si>
  <si>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</si>
  <si>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</si>
  <si>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</si>
  <si>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</si>
  <si>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</si>
  <si>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</si>
  <si>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</si>
  <si>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</si>
  <si>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</si>
  <si>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</si>
  <si>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</si>
  <si>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</si>
  <si>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</si>
  <si>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</si>
  <si>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</si>
  <si>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</si>
  <si>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</si>
  <si>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</si>
  <si>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</si>
  <si>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</si>
  <si>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</si>
  <si>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</si>
  <si>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</si>
  <si>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</si>
  <si>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</si>
  <si>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</si>
  <si>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</si>
  <si>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</si>
  <si>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</si>
  <si>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</si>
  <si>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</si>
  <si>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</si>
  <si>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</si>
  <si>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</si>
  <si>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</si>
  <si>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</si>
  <si>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</si>
  <si>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</si>
  <si>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</si>
  <si>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</si>
  <si>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</si>
  <si>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</si>
  <si>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</si>
  <si>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</si>
  <si>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</si>
  <si>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</si>
  <si>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</si>
  <si>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</si>
  <si>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</si>
  <si>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</si>
  <si>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</si>
  <si>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</si>
  <si>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</si>
  <si>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</si>
  <si>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</si>
  <si>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</si>
  <si>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</si>
  <si>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</si>
  <si>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</si>
  <si>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</si>
  <si>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</si>
  <si>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</si>
  <si>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</si>
  <si>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</si>
  <si>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</si>
  <si>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</si>
  <si>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</si>
  <si>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</si>
  <si>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</si>
  <si>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</si>
  <si>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</si>
  <si>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</si>
  <si>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</si>
  <si>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</si>
  <si>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</si>
  <si>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</si>
  <si>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</si>
  <si>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</si>
  <si>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</si>
  <si>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</si>
  <si>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</si>
  <si>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</si>
  <si>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</si>
  <si>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</si>
  <si>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</si>
  <si>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</si>
  <si>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</si>
  <si>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</si>
  <si>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</si>
  <si>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</si>
  <si>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</si>
  <si>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</si>
  <si>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</si>
  <si>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</si>
  <si>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</si>
  <si>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</si>
  <si>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</si>
  <si>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</si>
  <si>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</si>
  <si>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</si>
  <si>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</si>
  <si>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</si>
  <si>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</si>
  <si>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</si>
  <si>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</si>
  <si>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</si>
  <si>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</si>
  <si>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</si>
  <si>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</si>
  <si>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</si>
  <si>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</si>
  <si>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</si>
  <si>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</si>
  <si>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</si>
  <si>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</si>
  <si>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</si>
  <si>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</si>
  <si>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</si>
  <si>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</si>
  <si>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</si>
  <si>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</si>
  <si>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</si>
  <si>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</si>
  <si>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</si>
  <si>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</si>
  <si>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</si>
  <si>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</si>
  <si>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</si>
  <si>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</si>
  <si>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</si>
  <si>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</si>
  <si>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</si>
  <si>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</si>
  <si>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</si>
  <si>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</si>
  <si>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</si>
  <si>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</si>
  <si>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</si>
  <si>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</si>
  <si>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</si>
  <si>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</si>
  <si>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</si>
  <si>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</si>
  <si>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</si>
  <si>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</si>
  <si>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</si>
  <si>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</si>
  <si>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</si>
  <si>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</si>
  <si>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</si>
  <si>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</si>
  <si>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</si>
  <si>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</si>
  <si>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</si>
  <si>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</si>
  <si>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</si>
  <si>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</si>
  <si>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</si>
  <si>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</si>
  <si>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</si>
  <si>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</si>
  <si>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</si>
  <si>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</si>
  <si>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</si>
  <si>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</si>
  <si>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</si>
  <si>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</si>
  <si>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</si>
  <si>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</si>
  <si>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</si>
  <si>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</si>
  <si>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</si>
  <si>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</si>
  <si>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</si>
  <si>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</si>
  <si>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</si>
  <si>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</si>
  <si>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</si>
  <si>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</si>
  <si>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</si>
  <si>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</si>
  <si>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</si>
  <si>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</si>
  <si>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</si>
  <si>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</si>
  <si>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</si>
  <si>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</si>
  <si>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</si>
  <si>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</si>
  <si>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</si>
  <si>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</si>
  <si>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</si>
  <si>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</si>
  <si>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</si>
  <si>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</si>
  <si>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</si>
  <si>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</si>
  <si>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</si>
  <si>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</si>
  <si>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</si>
  <si>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</si>
  <si>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</si>
  <si>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</si>
  <si>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</si>
  <si>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</si>
  <si>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</si>
  <si>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</si>
  <si>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</si>
  <si>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</si>
  <si>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</si>
  <si>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</si>
  <si>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</si>
  <si>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</si>
  <si>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</si>
  <si>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</si>
  <si>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</si>
  <si>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</si>
  <si>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</si>
  <si>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</si>
  <si>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</si>
  <si>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</si>
  <si>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</si>
  <si>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</si>
  <si>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</si>
  <si>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</si>
  <si>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</si>
  <si>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</si>
  <si>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</si>
  <si>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</si>
  <si>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</si>
  <si>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</si>
  <si>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</si>
  <si>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</si>
  <si>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</si>
  <si>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</si>
  <si>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</si>
  <si>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</si>
  <si>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</si>
  <si>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</si>
  <si>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</si>
  <si>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</si>
  <si>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</si>
  <si>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</si>
  <si>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</si>
  <si>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</si>
  <si>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</si>
  <si>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</si>
  <si>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</si>
  <si>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</si>
  <si>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</si>
  <si>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</si>
  <si>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</si>
  <si>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</si>
  <si>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</si>
  <si>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</si>
  <si>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</si>
  <si>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</si>
  <si>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</si>
  <si>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</si>
  <si>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</si>
  <si>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</si>
  <si>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</si>
  <si>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</si>
  <si>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</si>
  <si>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</si>
  <si>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</si>
  <si>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</si>
  <si>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</si>
  <si>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</si>
  <si>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</si>
  <si>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</si>
  <si>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</si>
  <si>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</si>
  <si>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</si>
  <si>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</si>
  <si>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</si>
  <si>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</si>
  <si>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</si>
  <si>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</si>
  <si>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</si>
  <si>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</si>
  <si>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</si>
  <si>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</si>
  <si>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</si>
  <si>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</si>
  <si>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</si>
  <si>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</si>
  <si>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</si>
  <si>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</si>
  <si>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</si>
  <si>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</si>
  <si>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</si>
  <si>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</si>
  <si>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</si>
  <si>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</si>
  <si>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</si>
  <si>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</si>
  <si>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</si>
  <si>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</si>
  <si>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</si>
  <si>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</si>
  <si>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</si>
  <si>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</si>
  <si>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</si>
  <si>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</si>
  <si>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</si>
  <si>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</si>
  <si>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</si>
  <si>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</si>
  <si>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</si>
  <si>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</si>
  <si>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</si>
  <si>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</si>
  <si>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</si>
  <si>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</si>
  <si>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</si>
  <si>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</si>
  <si>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</si>
  <si>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</si>
  <si>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</si>
  <si>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</si>
  <si>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</si>
  <si>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</si>
  <si>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</si>
  <si>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</si>
  <si>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</si>
  <si>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</si>
  <si>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</si>
  <si>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</si>
  <si>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</si>
  <si>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</si>
  <si>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</si>
  <si>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</si>
  <si>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</si>
  <si>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</si>
  <si>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</si>
  <si>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</si>
  <si>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</si>
  <si>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</si>
  <si>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</si>
  <si>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</si>
  <si>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</si>
  <si>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</si>
  <si>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</si>
  <si>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</si>
  <si>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</si>
  <si>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</si>
  <si>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</si>
  <si>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</si>
  <si>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</si>
  <si>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</si>
  <si>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</si>
  <si>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</si>
  <si>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</si>
  <si>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</si>
  <si>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</si>
  <si>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</si>
  <si>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</si>
  <si>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</si>
  <si>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</si>
  <si>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</si>
  <si>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</si>
  <si>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</si>
  <si>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</si>
  <si>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</si>
  <si>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</si>
  <si>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</si>
  <si>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</si>
  <si>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</si>
  <si>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</si>
  <si>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</si>
  <si>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</si>
  <si>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</si>
  <si>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</si>
  <si>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</si>
  <si>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</si>
  <si>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</si>
  <si>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</si>
  <si>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</si>
  <si>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</si>
  <si>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</si>
  <si>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</si>
  <si>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</si>
  <si>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</si>
  <si>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</si>
  <si>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</si>
  <si>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</si>
  <si>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</si>
  <si>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</si>
  <si>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</si>
  <si>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</si>
  <si>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</si>
  <si>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</si>
  <si>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</si>
  <si>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</si>
  <si>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</si>
  <si>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</si>
  <si>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</si>
  <si>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</si>
  <si>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</si>
  <si>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</si>
  <si>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</si>
  <si>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</si>
  <si>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</si>
  <si>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</si>
  <si>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</si>
  <si>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</si>
  <si>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</si>
  <si>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</si>
  <si>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</si>
  <si>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</si>
  <si>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</si>
  <si>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</si>
  <si>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</si>
  <si>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</si>
  <si>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</si>
  <si>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</si>
  <si>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</si>
  <si>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</si>
  <si>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</si>
  <si>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</si>
  <si>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</si>
  <si>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</si>
  <si>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</si>
  <si>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</si>
  <si>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</si>
  <si>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</si>
  <si>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</si>
  <si>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</si>
  <si>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</si>
  <si>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</si>
  <si>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</si>
  <si>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</si>
  <si>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</si>
  <si>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</si>
  <si>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</si>
  <si>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</si>
  <si>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</si>
  <si>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</si>
  <si>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</si>
  <si>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</si>
  <si>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</si>
  <si>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</si>
  <si>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</si>
  <si>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</si>
  <si>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</si>
  <si>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</si>
  <si>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</si>
  <si>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</si>
  <si>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</si>
  <si>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</si>
  <si>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</si>
  <si>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</si>
  <si>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</si>
  <si>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</si>
  <si>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</si>
  <si>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</si>
  <si>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</si>
  <si>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</si>
  <si>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</si>
  <si>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</si>
  <si>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</si>
  <si>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</si>
  <si>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</si>
  <si>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</si>
  <si>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</si>
  <si>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</si>
  <si>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</si>
  <si>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</si>
  <si>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</si>
  <si>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</si>
  <si>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</si>
  <si>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</si>
  <si>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</si>
  <si>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</si>
  <si>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</si>
  <si>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</si>
  <si>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</si>
  <si>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</si>
  <si>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</si>
  <si>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</si>
  <si>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</si>
  <si>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</si>
  <si>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</si>
  <si>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</si>
  <si>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</si>
  <si>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</si>
  <si>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</si>
  <si>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</si>
  <si>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</si>
  <si>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</si>
  <si>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</si>
  <si>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</si>
  <si>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</si>
  <si>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</si>
  <si>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</si>
  <si>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</si>
  <si>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</si>
  <si>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</si>
  <si>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</si>
  <si>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</si>
  <si>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</si>
  <si>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</si>
  <si>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</si>
  <si>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</si>
  <si>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</si>
  <si>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</si>
  <si>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</si>
  <si>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</si>
  <si>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</si>
  <si>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</si>
  <si>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</si>
  <si>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</si>
  <si>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</si>
  <si>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</si>
  <si>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</si>
  <si>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</si>
  <si>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</si>
  <si>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</si>
  <si>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</si>
  <si>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</si>
  <si>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</si>
  <si>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</si>
  <si>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</si>
  <si>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</si>
  <si>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</si>
  <si>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</si>
  <si>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</si>
  <si>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</si>
  <si>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</si>
  <si>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</si>
  <si>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</si>
  <si>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</si>
  <si>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</si>
  <si>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</si>
  <si>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</si>
  <si>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</si>
  <si>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</si>
  <si>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</si>
  <si>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</si>
  <si>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</si>
  <si>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</si>
  <si>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</si>
  <si>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</si>
  <si>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</si>
  <si>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</si>
  <si>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</si>
  <si>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</si>
  <si>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</si>
  <si>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</si>
  <si>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</si>
  <si>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</si>
  <si>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</si>
  <si>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</si>
  <si>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</si>
  <si>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</si>
  <si>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</si>
  <si>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</si>
  <si>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</si>
  <si>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</si>
  <si>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</si>
  <si>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</si>
  <si>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</si>
  <si>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</si>
  <si>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</si>
  <si>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</si>
  <si>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</si>
  <si>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</si>
  <si>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</si>
  <si>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</si>
  <si>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</si>
  <si>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</si>
  <si>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</si>
  <si>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</si>
  <si>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</si>
  <si>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</si>
  <si>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</si>
  <si>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</si>
  <si>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</si>
  <si>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</si>
  <si>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</si>
  <si>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</si>
  <si>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</si>
  <si>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</si>
  <si>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</si>
  <si>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</si>
  <si>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</si>
  <si>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</si>
  <si>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</si>
  <si>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</si>
  <si>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</si>
  <si>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</si>
  <si>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</si>
  <si>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</si>
  <si>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</si>
  <si>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</si>
  <si>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</si>
  <si>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</si>
  <si>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</si>
  <si>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</si>
  <si>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</si>
  <si>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</si>
  <si>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</si>
  <si>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</si>
  <si>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</si>
  <si>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</si>
  <si>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</si>
  <si>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</si>
  <si>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</si>
  <si>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</si>
  <si>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</si>
  <si>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</si>
  <si>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</si>
  <si>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</si>
  <si>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</si>
  <si>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</si>
  <si>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</si>
  <si>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</si>
  <si>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</si>
  <si>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</si>
  <si>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</si>
  <si>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</si>
  <si>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</si>
  <si>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</si>
  <si>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</si>
  <si>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</si>
  <si>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</si>
  <si>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</si>
  <si>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</si>
  <si>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</si>
  <si>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</si>
  <si>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</si>
  <si>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</si>
  <si>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</si>
  <si>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</si>
  <si>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</si>
  <si>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</si>
  <si>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</si>
  <si>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</si>
  <si>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</si>
  <si>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</si>
  <si>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</si>
  <si>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</si>
  <si>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</si>
  <si>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</si>
  <si>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</si>
  <si>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</si>
  <si>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</si>
  <si>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</si>
  <si>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</si>
  <si>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</si>
  <si>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</si>
  <si>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</si>
  <si>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</si>
  <si>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</si>
  <si>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</si>
  <si>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</si>
  <si>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</si>
  <si>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</si>
  <si>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</si>
  <si>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</si>
  <si>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</si>
  <si>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</si>
  <si>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</si>
  <si>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</si>
  <si>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</si>
  <si>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</si>
  <si>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</si>
  <si>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</si>
  <si>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</si>
  <si>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</si>
  <si>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</si>
  <si>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</si>
  <si>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</si>
  <si>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</si>
  <si>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</si>
  <si>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</si>
  <si>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</si>
  <si>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</si>
  <si>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</si>
  <si>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</si>
  <si>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</si>
  <si>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</si>
  <si>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</si>
  <si>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</si>
  <si>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</si>
  <si>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</si>
  <si>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</si>
  <si>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</si>
  <si>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</si>
  <si>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</si>
  <si>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</si>
  <si>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</si>
  <si>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</si>
  <si>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</si>
  <si>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</si>
  <si>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</si>
  <si>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</si>
  <si>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</si>
  <si>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</si>
  <si>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</si>
  <si>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</si>
  <si>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</si>
  <si>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</si>
  <si>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</si>
  <si>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</si>
  <si>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</si>
  <si>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</si>
  <si>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</si>
  <si>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</si>
  <si>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</si>
  <si>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</si>
  <si>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</si>
  <si>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</si>
  <si>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</si>
  <si>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</si>
  <si>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</si>
  <si>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</si>
  <si>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</si>
  <si>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</si>
  <si>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</si>
  <si>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</si>
  <si>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</si>
  <si>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</si>
  <si>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</si>
  <si>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</si>
  <si>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</si>
  <si>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</si>
  <si>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</si>
  <si>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</si>
  <si>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</si>
  <si>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</si>
  <si>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</si>
  <si>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</si>
  <si>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</si>
  <si>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</si>
  <si>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</si>
  <si>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</si>
  <si>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</si>
  <si>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</si>
  <si>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</si>
  <si>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</si>
  <si>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</si>
  <si>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</si>
  <si>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</si>
  <si>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</si>
  <si>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</si>
  <si>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</si>
  <si>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</si>
  <si>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</si>
  <si>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</si>
  <si>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</si>
  <si>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</si>
  <si>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</si>
  <si>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</si>
  <si>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</si>
  <si>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</si>
  <si>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</si>
  <si>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</si>
  <si>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</si>
  <si>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</si>
  <si>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</si>
  <si>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</si>
  <si>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</si>
  <si>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</si>
  <si>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</si>
  <si>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</si>
  <si>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</si>
  <si>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</si>
  <si>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</si>
  <si>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</si>
  <si>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</si>
  <si>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</si>
  <si>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</si>
  <si>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</si>
  <si>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</si>
  <si>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</si>
  <si>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</si>
  <si>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</si>
  <si>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</si>
  <si>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</si>
  <si>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</si>
  <si>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</si>
  <si>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</si>
  <si>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</si>
  <si>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</si>
  <si>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</si>
  <si>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</si>
  <si>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</si>
  <si>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</si>
  <si>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</si>
  <si>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</si>
  <si>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</si>
  <si>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</si>
  <si>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</si>
  <si>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</si>
  <si>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</si>
  <si>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</si>
  <si>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</si>
  <si>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</si>
  <si>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</si>
  <si>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</si>
  <si>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</si>
  <si>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</si>
  <si>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</si>
  <si>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</si>
  <si>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</si>
  <si>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</si>
  <si>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</si>
  <si>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</si>
  <si>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</si>
  <si>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</si>
  <si>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</si>
  <si>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</si>
  <si>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</si>
  <si>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</si>
  <si>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</si>
  <si>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</si>
  <si>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</si>
  <si>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</si>
  <si>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</si>
  <si>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</si>
  <si>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</si>
  <si>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</si>
  <si>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</si>
  <si>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</si>
  <si>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</si>
  <si>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</si>
  <si>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</si>
  <si>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</si>
  <si>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</si>
  <si>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</si>
  <si>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</si>
  <si>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</si>
  <si>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</si>
  <si>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</si>
  <si>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</si>
  <si>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</si>
  <si>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</si>
  <si>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</si>
  <si>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</si>
  <si>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</si>
  <si>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</si>
  <si>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</si>
  <si>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</si>
  <si>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</si>
  <si>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</si>
  <si>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</si>
  <si>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</si>
  <si>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</si>
  <si>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</si>
  <si>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</si>
  <si>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</si>
  <si>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</si>
  <si>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</si>
  <si>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</si>
  <si>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</si>
  <si>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</si>
  <si>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</si>
  <si>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</si>
  <si>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</si>
  <si>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</si>
  <si>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</si>
  <si>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</si>
  <si>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</si>
  <si>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</si>
  <si>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</si>
  <si>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</si>
  <si>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</si>
  <si>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</si>
  <si>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</si>
  <si>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</si>
  <si>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</si>
  <si>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</si>
  <si>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</si>
  <si>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</si>
  <si>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</si>
  <si>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</si>
  <si>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</si>
  <si>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</si>
  <si>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</si>
  <si>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</si>
  <si>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</si>
  <si>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</si>
  <si>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</si>
  <si>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</si>
  <si>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</si>
  <si>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</si>
  <si>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</si>
  <si>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</si>
  <si>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</si>
  <si>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</si>
  <si>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</si>
  <si>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</si>
  <si>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</si>
  <si>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</si>
  <si>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</si>
  <si>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</si>
  <si>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</si>
  <si>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</si>
  <si>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</si>
  <si>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</si>
  <si>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</si>
  <si>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</si>
  <si>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</si>
  <si>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</si>
  <si>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</si>
  <si>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</si>
  <si>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</si>
  <si>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</si>
  <si>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</si>
  <si>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</si>
  <si>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</si>
  <si>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</si>
  <si>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</si>
  <si>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</si>
  <si>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</si>
  <si>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</si>
  <si>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</si>
  <si>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</si>
  <si>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</si>
  <si>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</si>
  <si>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</si>
  <si>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</si>
  <si>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</si>
  <si>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</si>
  <si>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</si>
  <si>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</si>
  <si>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</si>
  <si>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</si>
  <si>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</si>
  <si>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</si>
  <si>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</si>
  <si>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</si>
  <si>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</si>
  <si>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</si>
  <si>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</si>
  <si>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</si>
  <si>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</si>
  <si>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</si>
  <si>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</si>
  <si>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</si>
  <si>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</si>
  <si>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</si>
  <si>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</si>
  <si>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</si>
  <si>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</si>
  <si>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</si>
  <si>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</si>
  <si>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</si>
  <si>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</si>
  <si>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</si>
  <si>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</si>
  <si>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</si>
  <si>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</si>
  <si>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</si>
  <si>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</si>
  <si>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</si>
  <si>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</si>
  <si>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</si>
  <si>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</si>
  <si>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</si>
  <si>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</si>
  <si>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</si>
  <si>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</si>
  <si>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</si>
  <si>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</si>
  <si>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</si>
  <si>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</si>
  <si>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</si>
  <si>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</si>
  <si>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</si>
  <si>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</si>
  <si>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</si>
  <si>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</si>
  <si>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</si>
  <si>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</si>
  <si>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</si>
  <si>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</si>
  <si>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</si>
  <si>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</si>
  <si>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</si>
  <si>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</si>
  <si>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</si>
  <si>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</si>
  <si>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</si>
  <si>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</si>
  <si>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</si>
  <si>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</si>
  <si>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</si>
  <si>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</si>
  <si>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</si>
  <si>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</si>
  <si>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</si>
  <si>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</si>
  <si>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</si>
  <si>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</si>
  <si>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</si>
  <si>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</si>
  <si>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</si>
  <si>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</si>
  <si>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</si>
  <si>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</si>
  <si>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</si>
  <si>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</si>
  <si>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</si>
  <si>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</si>
  <si>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</si>
  <si>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</si>
  <si>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</si>
  <si>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</si>
  <si>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</si>
  <si>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</si>
  <si>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</si>
  <si>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</si>
  <si>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</si>
  <si>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</si>
  <si>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</si>
  <si>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</si>
  <si>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</si>
  <si>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</si>
  <si>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</si>
  <si>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</si>
  <si>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</si>
  <si>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</si>
  <si>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</si>
  <si>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</si>
  <si>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</si>
  <si>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</si>
  <si>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</si>
  <si>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</si>
  <si>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</si>
  <si>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</si>
  <si>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</si>
  <si>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</si>
  <si>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</si>
  <si>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</si>
  <si>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</si>
  <si>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</si>
  <si>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</si>
  <si>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</si>
  <si>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</si>
  <si>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</si>
  <si>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</si>
  <si>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</si>
  <si>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</si>
  <si>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</si>
  <si>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</si>
  <si>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</si>
  <si>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</si>
  <si>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</si>
  <si>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</si>
  <si>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</si>
  <si>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</si>
  <si>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</si>
  <si>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</si>
  <si>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</si>
  <si>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</si>
  <si>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</si>
  <si>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</si>
  <si>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</si>
  <si>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</si>
  <si>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</si>
  <si>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</si>
  <si>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</si>
  <si>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</si>
  <si>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</si>
  <si>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</si>
  <si>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</si>
  <si>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</si>
  <si>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</si>
  <si>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</si>
  <si>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</si>
  <si>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</si>
  <si>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</si>
  <si>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</si>
  <si>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</si>
  <si>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</si>
  <si>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</si>
  <si>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</si>
  <si>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</si>
  <si>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</si>
  <si>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</si>
  <si>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</si>
  <si>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</si>
  <si>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</si>
  <si>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</si>
  <si>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</si>
  <si>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</si>
  <si>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</si>
  <si>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</si>
  <si>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</si>
  <si>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</si>
  <si>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</si>
  <si>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</si>
  <si>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</si>
  <si>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</si>
  <si>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</si>
  <si>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</si>
  <si>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</si>
  <si>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</si>
  <si>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</si>
  <si>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</si>
  <si>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</si>
  <si>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</si>
  <si>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</si>
  <si>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</si>
  <si>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</si>
  <si>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</si>
  <si>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</si>
  <si>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</si>
  <si>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</si>
  <si>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</si>
  <si>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</si>
  <si>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</si>
  <si>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</si>
  <si>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</si>
  <si>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</si>
  <si>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</si>
  <si>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</si>
  <si>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</si>
  <si>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</si>
  <si>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</si>
  <si>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</si>
  <si>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</si>
  <si>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</si>
  <si>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</si>
  <si>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</si>
  <si>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</si>
  <si>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</si>
  <si>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</si>
  <si>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</si>
  <si>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</si>
  <si>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</si>
  <si>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</si>
  <si>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</si>
  <si>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</si>
  <si>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</si>
  <si>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</si>
  <si>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</si>
  <si>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</si>
  <si>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</si>
  <si>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</si>
  <si>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</si>
  <si>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</si>
  <si>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</si>
  <si>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</si>
  <si>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</si>
  <si>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</si>
  <si>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</si>
  <si>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</si>
  <si>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</si>
  <si>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</si>
  <si>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</si>
  <si>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</si>
  <si>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</si>
  <si>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</si>
  <si>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</si>
  <si>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</si>
  <si>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</si>
  <si>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</si>
  <si>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</si>
  <si>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</si>
  <si>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</si>
  <si>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</si>
  <si>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</si>
  <si>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</si>
  <si>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</si>
  <si>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</si>
  <si>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</si>
  <si>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</si>
  <si>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</si>
  <si>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</si>
  <si>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</si>
  <si>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</si>
  <si>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</si>
  <si>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</si>
  <si>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</si>
  <si>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</si>
  <si>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</si>
  <si>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</si>
  <si>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</si>
  <si>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</si>
  <si>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</si>
  <si>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</si>
  <si>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</si>
  <si>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</si>
  <si>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</si>
  <si>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</si>
  <si>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</si>
  <si>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</si>
  <si>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</si>
  <si>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</si>
  <si>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</si>
  <si>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</si>
  <si>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</si>
  <si>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</si>
  <si>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</si>
  <si>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</si>
  <si>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</si>
  <si>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</si>
  <si>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</si>
  <si>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</si>
  <si>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</si>
  <si>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</si>
  <si>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</si>
  <si>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</si>
  <si>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</si>
  <si>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</si>
  <si>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</si>
  <si>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</si>
  <si>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</si>
  <si>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</si>
  <si>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</si>
  <si>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</si>
  <si>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</si>
  <si>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</si>
  <si>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</si>
  <si>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</si>
  <si>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</si>
  <si>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</si>
  <si>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</si>
  <si>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</si>
  <si>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</si>
  <si>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</si>
  <si>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</si>
  <si>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</si>
  <si>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</si>
  <si>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</si>
  <si>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</si>
  <si>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</si>
  <si>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</si>
  <si>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</si>
  <si>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</si>
  <si>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</si>
  <si>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</si>
  <si>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</si>
  <si>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</si>
  <si>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</si>
  <si>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</si>
  <si>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</si>
  <si>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</si>
  <si>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</si>
  <si>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</si>
  <si>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</si>
  <si>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</si>
  <si>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</si>
  <si>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</si>
  <si>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</si>
  <si>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</si>
  <si>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</si>
  <si>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</si>
  <si>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</si>
  <si>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</si>
  <si>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</si>
  <si>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</si>
  <si>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</si>
  <si>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</si>
  <si>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</si>
  <si>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</si>
  <si>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</si>
  <si>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</si>
  <si>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</si>
  <si>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</si>
  <si>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</si>
  <si>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</si>
  <si>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</si>
  <si>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</si>
  <si>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</si>
  <si>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</si>
  <si>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</si>
  <si>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</si>
  <si>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</si>
  <si>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</si>
  <si>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</si>
  <si>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</si>
  <si>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</si>
  <si>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</si>
  <si>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</si>
  <si>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</si>
  <si>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</si>
  <si>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</si>
  <si>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</si>
  <si>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</si>
  <si>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</si>
  <si>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</si>
  <si>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</si>
  <si>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</si>
  <si>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</si>
  <si>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</si>
  <si>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</si>
  <si>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</si>
  <si>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</si>
  <si>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</si>
  <si>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</si>
  <si>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</si>
  <si>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</si>
  <si>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</si>
  <si>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</si>
  <si>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</si>
  <si>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</si>
  <si>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</si>
  <si>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</si>
  <si>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</si>
  <si>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</si>
  <si>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</si>
  <si>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</si>
  <si>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</si>
  <si>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</si>
  <si>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</si>
  <si>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</si>
  <si>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</si>
  <si>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</si>
  <si>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</si>
  <si>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</si>
  <si>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</si>
  <si>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</si>
  <si>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</si>
  <si>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</si>
  <si>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</si>
  <si>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</si>
  <si>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</si>
  <si>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</si>
  <si>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</si>
  <si>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</si>
  <si>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</si>
  <si>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</si>
  <si>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</si>
  <si>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</si>
  <si>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</si>
  <si>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</si>
  <si>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</si>
  <si>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</si>
  <si>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</si>
  <si>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</si>
  <si>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</si>
  <si>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</si>
  <si>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</si>
  <si>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</si>
  <si>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</si>
  <si>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</si>
  <si>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</si>
  <si>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</si>
  <si>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</si>
  <si>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</si>
  <si>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</si>
  <si>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</si>
  <si>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</si>
  <si>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</si>
  <si>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</si>
  <si>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</si>
  <si>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</si>
  <si>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</si>
  <si>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</si>
  <si>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</si>
  <si>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</si>
  <si>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</si>
  <si>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</si>
  <si>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</si>
  <si>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</si>
  <si>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</si>
  <si>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</si>
  <si>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</si>
  <si>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</si>
  <si>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</si>
  <si>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</si>
  <si>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</si>
  <si>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</si>
  <si>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</si>
  <si>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</si>
  <si>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</si>
  <si>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</si>
  <si>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</si>
  <si>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</si>
  <si>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</si>
  <si>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</si>
  <si>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</si>
  <si>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</si>
  <si>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</si>
  <si>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</si>
  <si>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</si>
  <si>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</si>
  <si>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</si>
  <si>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</si>
  <si>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</si>
  <si>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</si>
  <si>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</si>
  <si>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</si>
  <si>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</si>
  <si>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</si>
  <si>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</si>
  <si>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</si>
  <si>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</si>
  <si>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</si>
  <si>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</si>
  <si>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</si>
  <si>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</si>
  <si>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</si>
  <si>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</si>
  <si>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</si>
  <si>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</si>
  <si>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</si>
  <si>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</si>
  <si>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</si>
  <si>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</si>
  <si>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</si>
  <si>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</si>
  <si>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</si>
  <si>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</si>
  <si>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</si>
  <si>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</si>
  <si>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</si>
  <si>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</si>
  <si>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</si>
  <si>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</si>
  <si>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</si>
  <si>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</si>
  <si>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</si>
  <si>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</si>
  <si>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</si>
  <si>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</si>
  <si>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</si>
  <si>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</si>
  <si>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</si>
  <si>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</si>
  <si>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</si>
  <si>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</si>
  <si>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</si>
  <si>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</si>
  <si>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</si>
  <si>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</si>
  <si>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</si>
  <si>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</si>
  <si>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</si>
  <si>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</si>
  <si>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</si>
  <si>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</si>
  <si>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</si>
  <si>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</si>
  <si>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</si>
  <si>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</si>
  <si>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</si>
  <si>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</si>
  <si>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</si>
  <si>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</si>
  <si>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</si>
  <si>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</si>
  <si>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</si>
  <si>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</si>
  <si>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</si>
  <si>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</si>
  <si>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</si>
  <si>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</si>
  <si>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</si>
  <si>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</si>
  <si>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</si>
  <si>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</si>
  <si>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</si>
  <si>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</si>
  <si>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</si>
  <si>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</si>
  <si>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</si>
  <si>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</si>
  <si>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</si>
  <si>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</si>
  <si>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</si>
  <si>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</si>
  <si>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</si>
  <si>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</si>
  <si>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</si>
  <si>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</si>
  <si>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</si>
  <si>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</si>
  <si>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</si>
  <si>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</si>
  <si>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</si>
  <si>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</si>
  <si>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</si>
  <si>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</si>
  <si>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</si>
  <si>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</si>
  <si>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</si>
  <si>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</si>
  <si>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</si>
  <si>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</si>
  <si>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</si>
  <si>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</si>
  <si>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</si>
  <si>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</si>
  <si>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</si>
  <si>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</si>
  <si>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</si>
  <si>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</si>
  <si>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</si>
  <si>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</si>
  <si>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</si>
  <si>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</si>
  <si>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</si>
  <si>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</si>
  <si>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</si>
  <si>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</si>
  <si>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</si>
  <si>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</si>
  <si>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</si>
  <si>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</si>
  <si>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</si>
  <si>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</si>
  <si>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</si>
  <si>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</si>
  <si>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</si>
  <si>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</si>
  <si>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</si>
  <si>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</si>
  <si>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</si>
  <si>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</si>
  <si>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</si>
  <si>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</si>
  <si>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</si>
  <si>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</si>
  <si>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</si>
  <si>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</si>
  <si>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</si>
  <si>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</si>
  <si>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</si>
  <si>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</si>
  <si>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</si>
  <si>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</si>
  <si>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</si>
  <si>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</si>
  <si>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</si>
  <si>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</si>
  <si>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</si>
  <si>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</si>
  <si>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</si>
  <si>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</si>
  <si>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</si>
  <si>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</si>
  <si>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</si>
  <si>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</si>
  <si>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</si>
  <si>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</si>
  <si>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</si>
  <si>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</si>
  <si>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</si>
  <si>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</si>
  <si>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</si>
  <si>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</si>
  <si>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</si>
  <si>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</si>
  <si>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</si>
  <si>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</si>
  <si>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</si>
  <si>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</si>
  <si>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</si>
  <si>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</si>
  <si>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</si>
  <si>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</si>
  <si>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</si>
  <si>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</si>
  <si>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</si>
  <si>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</si>
  <si>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</si>
  <si>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</si>
  <si>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</si>
  <si>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</si>
  <si>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</si>
  <si>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</si>
  <si>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</si>
  <si>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</si>
  <si>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</si>
  <si>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</si>
  <si>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</si>
  <si>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</si>
  <si>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</si>
  <si>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</si>
  <si>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</si>
  <si>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</si>
  <si>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</si>
  <si>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</si>
  <si>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</si>
  <si>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</si>
  <si>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</si>
  <si>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</si>
  <si>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</si>
  <si>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</si>
  <si>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</si>
  <si>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</si>
  <si>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</si>
  <si>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</si>
  <si>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</si>
  <si>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</si>
  <si>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</si>
  <si>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</si>
  <si>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</si>
  <si>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</si>
  <si>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</si>
  <si>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</si>
  <si>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</si>
  <si>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</si>
  <si>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</si>
  <si>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</si>
  <si>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</si>
  <si>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</si>
  <si>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</si>
  <si>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</si>
  <si>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</si>
  <si>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</si>
  <si>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</si>
  <si>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</si>
  <si>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</si>
  <si>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</si>
  <si>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</si>
  <si>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</si>
  <si>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</si>
  <si>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</si>
  <si>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</si>
  <si>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</si>
  <si>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</si>
  <si>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</si>
  <si>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</si>
  <si>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</si>
  <si>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</si>
  <si>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</si>
  <si>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</si>
  <si>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</si>
  <si>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</si>
  <si>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</si>
  <si>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</si>
  <si>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</si>
  <si>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</si>
  <si>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</si>
  <si>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</si>
  <si>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</si>
  <si>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</si>
  <si>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</si>
  <si>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</si>
  <si>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</si>
  <si>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</si>
  <si>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</si>
  <si>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</si>
  <si>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</si>
  <si>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</si>
  <si>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</si>
  <si>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</si>
  <si>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</si>
  <si>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</si>
  <si>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</si>
  <si>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</si>
  <si>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</si>
  <si>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</si>
  <si>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</si>
  <si>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</si>
  <si>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</si>
  <si>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</si>
  <si>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</si>
  <si>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</si>
  <si>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</si>
  <si>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</si>
  <si>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</si>
  <si>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</si>
  <si>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</si>
  <si>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</si>
  <si>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</si>
  <si>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</si>
  <si>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</si>
  <si>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</si>
  <si>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</si>
  <si>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</si>
  <si>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</si>
  <si>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</si>
  <si>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</si>
  <si>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</si>
  <si>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</si>
  <si>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</si>
  <si>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</si>
  <si>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</si>
  <si>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</si>
  <si>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</si>
  <si>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</si>
  <si>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</si>
  <si>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</si>
  <si>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</si>
  <si>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</si>
  <si>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</si>
  <si>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</si>
  <si>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</si>
  <si>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</si>
  <si>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</si>
  <si>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</si>
  <si>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</si>
  <si>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</si>
  <si>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</si>
  <si>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</si>
  <si>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</si>
  <si>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</si>
  <si>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</si>
  <si>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</si>
  <si>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</si>
  <si>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</si>
  <si>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</si>
  <si>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</si>
  <si>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</si>
  <si>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</si>
  <si>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</si>
  <si>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</si>
  <si>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</si>
  <si>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</si>
  <si>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</si>
  <si>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</si>
  <si>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</si>
  <si>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</si>
  <si>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</si>
  <si>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</si>
  <si>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</si>
  <si>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</si>
  <si>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</si>
  <si>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</si>
  <si>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</si>
  <si>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</si>
  <si>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</si>
  <si>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</si>
  <si>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</si>
  <si>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</si>
  <si>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</si>
  <si>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</si>
  <si>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</si>
  <si>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</si>
  <si>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</si>
  <si>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</si>
  <si>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</si>
  <si>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</si>
  <si>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</si>
  <si>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</si>
  <si>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</si>
  <si>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</si>
  <si>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</si>
  <si>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</si>
  <si>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</si>
  <si>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</si>
  <si>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</si>
  <si>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</si>
  <si>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</si>
  <si>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</si>
  <si>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</si>
  <si>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</si>
  <si>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</si>
  <si>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</si>
  <si>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</si>
  <si>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</si>
  <si>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</si>
  <si>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</si>
  <si>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</si>
  <si>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</si>
  <si>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</si>
  <si>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</si>
  <si>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</si>
  <si>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</si>
  <si>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</si>
  <si>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</si>
  <si>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</si>
  <si>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</si>
  <si>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</si>
  <si>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</si>
  <si>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</si>
  <si>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</si>
  <si>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</si>
  <si>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</si>
  <si>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</si>
  <si>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</si>
  <si>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</si>
  <si>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</si>
  <si>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</si>
  <si>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</si>
  <si>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</si>
  <si>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</si>
  <si>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</si>
  <si>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</si>
  <si>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</si>
  <si>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</si>
  <si>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</si>
  <si>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</si>
  <si>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</si>
  <si>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</si>
  <si>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</si>
  <si>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</si>
  <si>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</si>
  <si>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</si>
  <si>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</si>
  <si>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</si>
  <si>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</si>
  <si>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</si>
  <si>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</si>
  <si>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</si>
  <si>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</si>
  <si>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</si>
  <si>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</si>
  <si>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</si>
  <si>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</si>
  <si>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</si>
  <si>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</si>
  <si>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</si>
  <si>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</si>
  <si>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</si>
  <si>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</si>
  <si>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</si>
  <si>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</si>
  <si>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</si>
  <si>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</si>
  <si>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</si>
  <si>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</si>
  <si>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</si>
  <si>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</si>
  <si>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</si>
  <si>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</si>
  <si>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</si>
  <si>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</si>
  <si>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</si>
  <si>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</si>
  <si>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</si>
  <si>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</si>
  <si>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</si>
  <si>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</si>
  <si>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</si>
  <si>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</si>
  <si>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</si>
  <si>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</si>
  <si>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</si>
  <si>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</si>
  <si>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</si>
  <si>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</si>
  <si>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</si>
  <si>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</si>
  <si>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</si>
  <si>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</si>
  <si>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</si>
  <si>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</si>
  <si>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</si>
  <si>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</si>
  <si>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</si>
  <si>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</si>
  <si>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</si>
  <si>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</si>
  <si>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</si>
  <si>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</si>
  <si>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</si>
  <si>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</si>
  <si>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</si>
  <si>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</si>
  <si>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</si>
  <si>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</si>
  <si>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</si>
  <si>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</si>
  <si>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</si>
  <si>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</si>
  <si>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</si>
  <si>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</si>
  <si>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</si>
  <si>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</si>
  <si>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</si>
  <si>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</si>
  <si>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</si>
  <si>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</si>
  <si>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</si>
  <si>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</si>
  <si>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</si>
  <si>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</si>
  <si>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</si>
  <si>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</si>
  <si>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</si>
  <si>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</si>
  <si>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</si>
  <si>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</si>
  <si>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</si>
  <si>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</si>
  <si>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</si>
  <si>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</si>
  <si>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</si>
  <si>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</si>
  <si>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</si>
  <si>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</si>
  <si>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</si>
  <si>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</si>
  <si>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</si>
  <si>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</si>
  <si>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</si>
  <si>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</si>
  <si>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</si>
  <si>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</si>
  <si>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</si>
  <si>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</si>
  <si>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</si>
  <si>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</si>
  <si>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</si>
  <si>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</si>
  <si>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</si>
  <si>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</si>
  <si>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</si>
  <si>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</si>
  <si>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</si>
  <si>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</si>
  <si>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</si>
  <si>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</si>
  <si>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</si>
  <si>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</si>
  <si>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</si>
  <si>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</si>
  <si>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</si>
  <si>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</si>
  <si>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</si>
  <si>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</si>
  <si>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</si>
  <si>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</si>
  <si>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</si>
  <si>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</si>
  <si>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</si>
  <si>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</si>
  <si>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</si>
  <si>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</si>
  <si>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</si>
  <si>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</si>
  <si>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</si>
  <si>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</si>
  <si>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</si>
  <si>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</si>
  <si>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</si>
  <si>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</si>
  <si>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</si>
  <si>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</si>
  <si>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</si>
  <si>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</si>
  <si>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</si>
  <si>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</si>
  <si>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</si>
  <si>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</si>
  <si>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</si>
  <si>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</si>
  <si>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</si>
  <si>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</si>
  <si>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</si>
  <si>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</si>
  <si>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</si>
  <si>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</si>
  <si>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</si>
  <si>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</si>
  <si>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</si>
  <si>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</si>
  <si>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</si>
  <si>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</si>
  <si>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</si>
  <si>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</si>
  <si>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</si>
  <si>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</si>
  <si>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</si>
  <si>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</si>
  <si>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</si>
  <si>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</si>
  <si>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</si>
  <si>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</si>
  <si>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</si>
  <si>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</si>
  <si>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</si>
  <si>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</si>
  <si>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</si>
  <si>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</si>
  <si>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</si>
  <si>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</si>
  <si>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</si>
  <si>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</si>
  <si>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</si>
  <si>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</si>
  <si>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</si>
  <si>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</si>
  <si>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</si>
  <si>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</si>
  <si>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</si>
  <si>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</si>
  <si>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</si>
  <si>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</si>
  <si>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</si>
  <si>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</si>
  <si>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</si>
  <si>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</si>
  <si>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</si>
  <si>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</si>
  <si>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</si>
  <si>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</si>
  <si>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</si>
  <si>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</si>
  <si>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</si>
  <si>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</si>
  <si>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</si>
  <si>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</si>
  <si>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</si>
  <si>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</si>
  <si>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</si>
  <si>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</si>
  <si>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</si>
  <si>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</si>
  <si>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</si>
  <si>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</si>
  <si>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</si>
  <si>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</si>
  <si>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</si>
  <si>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</si>
  <si>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</si>
  <si>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</si>
  <si>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</si>
  <si>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</si>
  <si>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</si>
  <si>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</si>
  <si>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</si>
  <si>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</si>
  <si>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</si>
  <si>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</si>
  <si>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</si>
  <si>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</si>
  <si>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</si>
  <si>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</si>
  <si>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</si>
  <si>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</si>
  <si>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</si>
  <si>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</si>
  <si>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</si>
  <si>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</si>
  <si>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</si>
  <si>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</si>
  <si>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</si>
  <si>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</si>
  <si>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</si>
  <si>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</si>
  <si>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</si>
  <si>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</si>
  <si>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</si>
  <si>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</si>
  <si>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</si>
  <si>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</si>
  <si>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</si>
  <si>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</si>
  <si>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</si>
  <si>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</si>
  <si>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</si>
  <si>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</si>
  <si>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</si>
  <si>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</si>
  <si>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</si>
  <si>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</si>
  <si>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</si>
  <si>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</si>
  <si>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</si>
  <si>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</si>
  <si>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</si>
  <si>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</si>
  <si>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</si>
  <si>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</si>
  <si>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</si>
  <si>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</si>
  <si>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</si>
  <si>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</si>
  <si>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</si>
  <si>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</si>
  <si>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</si>
  <si>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</si>
  <si>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</si>
  <si>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</si>
  <si>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</si>
  <si>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</si>
  <si>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</si>
  <si>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</si>
  <si>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</si>
  <si>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</si>
  <si>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</si>
  <si>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</si>
  <si>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</si>
  <si>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</si>
  <si>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</si>
  <si>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</si>
  <si>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</si>
  <si>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</si>
  <si>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</si>
  <si>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</si>
  <si>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</si>
  <si>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</si>
  <si>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</si>
  <si>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</si>
  <si>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</si>
  <si>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</si>
  <si>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</si>
  <si>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</si>
  <si>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</si>
  <si>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</si>
  <si>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</si>
  <si>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</si>
  <si>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</si>
  <si>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</si>
  <si>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</si>
  <si>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</si>
  <si>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</si>
  <si>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</si>
  <si>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</si>
  <si>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</si>
  <si>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</si>
  <si>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</si>
  <si>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</si>
  <si>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</si>
  <si>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</si>
  <si>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</si>
  <si>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</si>
  <si>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</si>
  <si>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</si>
  <si>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</si>
  <si>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</si>
  <si>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</si>
  <si>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</si>
  <si>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</si>
  <si>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</si>
  <si>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</si>
  <si>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</si>
  <si>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</si>
  <si>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</si>
  <si>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</si>
  <si>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</si>
  <si>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</si>
  <si>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</si>
  <si>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</si>
  <si>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</si>
  <si>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</si>
  <si>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</si>
  <si>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</si>
  <si>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</si>
  <si>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</si>
  <si>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</si>
  <si>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</si>
  <si>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</si>
  <si>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</si>
  <si>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</si>
  <si>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</si>
  <si>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</si>
  <si>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</si>
  <si>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</si>
  <si>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</si>
  <si>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</si>
  <si>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</si>
  <si>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</si>
  <si>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</si>
  <si>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</si>
  <si>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</si>
  <si>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</si>
  <si>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</si>
  <si>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</si>
  <si>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</si>
  <si>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</si>
  <si>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</si>
  <si>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</si>
  <si>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</si>
  <si>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</si>
  <si>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</si>
  <si>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</si>
  <si>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</si>
  <si>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</si>
  <si>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</si>
  <si>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</si>
  <si>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</si>
  <si>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</si>
  <si>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</si>
  <si>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</si>
  <si>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</si>
  <si>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</si>
  <si>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</si>
  <si>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</si>
  <si>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</si>
  <si>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</si>
  <si>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</si>
  <si>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</si>
  <si>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</si>
  <si>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</si>
  <si>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</si>
  <si>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</si>
  <si>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</si>
  <si>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</si>
  <si>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</si>
  <si>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</si>
  <si>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</si>
  <si>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</si>
  <si>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</si>
  <si>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</si>
  <si>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</si>
  <si>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</si>
  <si>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</si>
  <si>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</si>
  <si>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</si>
  <si>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</si>
  <si>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</si>
  <si>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</si>
  <si>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</si>
  <si>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</si>
  <si>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</si>
  <si>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</si>
  <si>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</si>
  <si>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</si>
  <si>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</si>
  <si>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</si>
  <si>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</si>
  <si>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</si>
  <si>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</si>
  <si>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</si>
  <si>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</si>
  <si>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</si>
  <si>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</si>
  <si>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</si>
  <si>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</si>
  <si>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</si>
  <si>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</si>
  <si>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</si>
  <si>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</si>
  <si>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</si>
  <si>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</si>
  <si>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</si>
  <si>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</si>
  <si>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</si>
  <si>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</si>
  <si>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</si>
  <si>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</si>
  <si>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</si>
  <si>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</si>
  <si>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</si>
  <si>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</si>
  <si>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</si>
  <si>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</si>
  <si>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</si>
  <si>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</si>
  <si>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</si>
  <si>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</si>
  <si>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</si>
  <si>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</si>
  <si>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</si>
  <si>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</si>
  <si>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</si>
  <si>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</si>
  <si>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</si>
  <si>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</si>
  <si>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</si>
  <si>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</si>
  <si>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</si>
  <si>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</si>
  <si>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</si>
  <si>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</si>
  <si>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</si>
  <si>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</si>
  <si>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</si>
  <si>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</si>
  <si>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</si>
  <si>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</si>
  <si>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</si>
  <si>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</si>
  <si>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</si>
  <si>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</si>
  <si>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</si>
  <si>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</si>
  <si>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</si>
  <si>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</si>
  <si>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</si>
  <si>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</si>
  <si>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</si>
  <si>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</si>
  <si>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</si>
  <si>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</si>
  <si>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</si>
  <si>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</si>
  <si>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</si>
  <si>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</si>
  <si>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</si>
  <si>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</si>
  <si>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</si>
  <si>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</si>
  <si>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</si>
  <si>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</si>
  <si>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</si>
  <si>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</si>
  <si>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</si>
  <si>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</si>
  <si>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</si>
  <si>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</si>
  <si>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</si>
  <si>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</si>
  <si>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</si>
  <si>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</si>
  <si>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</si>
  <si>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</si>
  <si>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</si>
  <si>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</si>
  <si>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</si>
  <si>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</si>
  <si>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</si>
  <si>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</si>
  <si>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</si>
  <si>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</si>
  <si>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</si>
  <si>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</si>
  <si>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</si>
  <si>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</si>
  <si>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</si>
  <si>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</si>
  <si>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</si>
  <si>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</si>
  <si>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</si>
  <si>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</si>
  <si>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</si>
  <si>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</si>
  <si>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</si>
  <si>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</si>
  <si>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</si>
  <si>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</si>
  <si>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</si>
  <si>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</si>
  <si>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</si>
  <si>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</si>
  <si>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</si>
  <si>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</si>
  <si>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</si>
  <si>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</si>
  <si>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</si>
  <si>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</si>
  <si>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</si>
  <si>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</si>
  <si>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</si>
  <si>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</si>
  <si>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</si>
  <si>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</si>
  <si>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</si>
  <si>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</si>
  <si>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</si>
  <si>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</si>
  <si>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</si>
  <si>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</si>
  <si>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</si>
  <si>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</si>
  <si>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</si>
  <si>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</si>
  <si>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</si>
  <si>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</si>
  <si>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</si>
  <si>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</si>
  <si>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</si>
  <si>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</si>
  <si>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</si>
  <si>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</si>
  <si>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</si>
  <si>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</si>
  <si>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</si>
  <si>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</si>
  <si>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</si>
  <si>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</si>
  <si>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</si>
  <si>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</si>
  <si>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</si>
  <si>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</si>
  <si>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</si>
  <si>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</si>
  <si>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</si>
  <si>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</si>
  <si>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</si>
  <si>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</si>
  <si>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</si>
  <si>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</si>
  <si>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</si>
  <si>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</si>
  <si>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</si>
  <si>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</si>
  <si>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</si>
  <si>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</si>
  <si>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</si>
  <si>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</si>
  <si>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</si>
  <si>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</si>
  <si>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</si>
  <si>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</si>
  <si>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</si>
  <si>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</si>
  <si>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</si>
  <si>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</si>
  <si>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</si>
  <si>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</si>
  <si>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</si>
  <si>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</si>
  <si>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</si>
  <si>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</si>
  <si>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</si>
  <si>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</si>
  <si>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</si>
  <si>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</si>
  <si>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</si>
  <si>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</si>
  <si>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</si>
  <si>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</si>
  <si>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</si>
  <si>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</si>
  <si>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</si>
  <si>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</si>
  <si>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</si>
  <si>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</si>
  <si>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</si>
  <si>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</si>
  <si>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</si>
  <si>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</si>
  <si>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</si>
  <si>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</si>
  <si>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</si>
  <si>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</si>
  <si>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</si>
  <si>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</si>
  <si>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</si>
  <si>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</si>
  <si>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</si>
  <si>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</si>
  <si>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</si>
  <si>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</si>
  <si>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</si>
  <si>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</si>
  <si>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</si>
  <si>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</si>
  <si>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</si>
  <si>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</si>
  <si>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</si>
  <si>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</si>
  <si>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</si>
  <si>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</si>
  <si>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</si>
  <si>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</si>
  <si>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</si>
  <si>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</si>
  <si>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</si>
  <si>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</si>
  <si>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</si>
  <si>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</si>
  <si>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</si>
  <si>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</si>
  <si>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</si>
  <si>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</si>
  <si>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</si>
  <si>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</si>
  <si>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</si>
  <si>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</si>
  <si>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</si>
  <si>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</si>
  <si>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</si>
  <si>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</si>
  <si>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</si>
  <si>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</si>
  <si>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</si>
  <si>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</si>
  <si>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</si>
  <si>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</si>
  <si>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</si>
  <si>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</si>
  <si>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</si>
  <si>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</si>
  <si>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</si>
  <si>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</si>
  <si>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</si>
  <si>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</si>
  <si>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</si>
  <si>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</si>
  <si>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</si>
  <si>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</si>
  <si>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</si>
  <si>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</si>
  <si>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</si>
  <si>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</si>
  <si>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</si>
  <si>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</si>
  <si>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</si>
  <si>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</si>
  <si>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</si>
  <si>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</si>
  <si>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</si>
  <si>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</si>
  <si>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</si>
  <si>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</si>
  <si>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</si>
  <si>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</si>
  <si>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</si>
  <si>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</si>
  <si>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</si>
  <si>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</si>
  <si>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</si>
  <si>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</si>
  <si>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</si>
  <si>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</si>
  <si>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</si>
  <si>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</si>
  <si>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</si>
  <si>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</si>
  <si>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</si>
  <si>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</si>
  <si>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</si>
  <si>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</si>
  <si>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</si>
  <si>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</si>
  <si>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</si>
  <si>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</si>
  <si>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</si>
  <si>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</si>
  <si>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</si>
  <si>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</si>
  <si>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</si>
  <si>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</si>
  <si>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</si>
  <si>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</si>
  <si>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</si>
  <si>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</si>
  <si>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</si>
  <si>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</si>
  <si>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</si>
  <si>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</si>
  <si>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</si>
  <si>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</si>
  <si>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</si>
  <si>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</si>
  <si>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</si>
  <si>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</si>
  <si>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</si>
  <si>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</si>
  <si>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</si>
  <si>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</si>
  <si>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</si>
  <si>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</si>
  <si>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</si>
  <si>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</si>
  <si>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</si>
  <si>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</si>
  <si>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</si>
  <si>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</si>
  <si>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</si>
  <si>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</si>
  <si>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</si>
  <si>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</si>
  <si>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</si>
  <si>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</si>
  <si>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</si>
  <si>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</si>
  <si>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</si>
  <si>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</si>
  <si>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</si>
  <si>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</si>
  <si>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</si>
  <si>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</si>
  <si>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</si>
  <si>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</si>
  <si>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</si>
  <si>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</si>
  <si>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</si>
  <si>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</si>
  <si>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</si>
  <si>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</si>
  <si>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</si>
  <si>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</si>
  <si>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</si>
  <si>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</si>
  <si>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</si>
  <si>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</si>
  <si>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</si>
  <si>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</si>
  <si>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</si>
  <si>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</si>
  <si>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</si>
  <si>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</si>
  <si>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</si>
  <si>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</si>
  <si>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</si>
  <si>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</si>
  <si>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</si>
  <si>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</si>
  <si>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</si>
  <si>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</si>
  <si>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</si>
  <si>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</si>
  <si>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</si>
  <si>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</si>
  <si>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</si>
  <si>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</si>
  <si>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</si>
  <si>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</si>
  <si>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</si>
  <si>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</si>
  <si>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</si>
  <si>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</si>
  <si>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</si>
  <si>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</si>
  <si>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</si>
  <si>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</si>
  <si>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</si>
  <si>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</si>
  <si>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</si>
  <si>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</si>
  <si>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</si>
  <si>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</si>
  <si>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</si>
  <si>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</si>
  <si>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</si>
  <si>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</si>
  <si>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</si>
  <si>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</si>
  <si>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</si>
  <si>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</si>
  <si>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</si>
  <si>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</si>
  <si>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</si>
  <si>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</si>
  <si>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</si>
  <si>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</si>
  <si>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</si>
  <si>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</si>
  <si>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</si>
  <si>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</si>
  <si>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</si>
  <si>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</si>
  <si>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</si>
  <si>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</si>
  <si>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</si>
  <si>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</si>
  <si>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</si>
  <si>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</si>
  <si>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</si>
  <si>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</si>
  <si>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</si>
  <si>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</si>
  <si>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</si>
  <si>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</si>
  <si>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</si>
  <si>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</si>
  <si>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</si>
  <si>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</si>
  <si>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</si>
  <si>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</si>
  <si>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</si>
  <si>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</si>
  <si>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</si>
  <si>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</si>
  <si>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</si>
  <si>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</si>
  <si>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</si>
  <si>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</si>
  <si>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</si>
  <si>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</si>
  <si>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</si>
  <si>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</si>
  <si>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</si>
  <si>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</si>
  <si>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</si>
  <si>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</si>
  <si>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</si>
  <si>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</si>
  <si>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</si>
  <si>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</si>
  <si>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</si>
  <si>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</si>
  <si>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</si>
  <si>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</si>
  <si>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</si>
  <si>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</si>
  <si>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</si>
  <si>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</si>
  <si>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</si>
  <si>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</si>
  <si>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</si>
  <si>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</si>
  <si>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</si>
  <si>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</si>
  <si>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</si>
  <si>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</si>
  <si>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</si>
  <si>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</si>
  <si>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</si>
  <si>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</si>
  <si>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</si>
  <si>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</si>
  <si>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</si>
  <si>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</si>
  <si>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</si>
  <si>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</si>
  <si>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</si>
  <si>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</si>
  <si>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</si>
  <si>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</si>
  <si>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</si>
  <si>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</si>
  <si>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</si>
  <si>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</si>
  <si>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</si>
  <si>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</si>
  <si>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</si>
  <si>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</si>
  <si>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</si>
  <si>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</si>
  <si>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</si>
  <si>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</si>
  <si>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</si>
  <si>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</si>
  <si>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</si>
  <si>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</si>
  <si>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</si>
  <si>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</si>
  <si>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</si>
  <si>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</si>
  <si>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</si>
  <si>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</si>
  <si>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</si>
  <si>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</si>
  <si>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</si>
  <si>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</si>
  <si>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</si>
  <si>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</si>
  <si>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</si>
  <si>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</si>
  <si>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</si>
  <si>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</si>
  <si>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</si>
  <si>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</si>
  <si>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</si>
  <si>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</si>
  <si>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</si>
  <si>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</si>
  <si>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</si>
  <si>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</si>
  <si>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</si>
  <si>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</si>
  <si>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</si>
  <si>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</si>
  <si>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</si>
  <si>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</si>
  <si>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</si>
  <si>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</si>
  <si>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</si>
  <si>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</si>
  <si>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</si>
  <si>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</si>
  <si>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</si>
  <si>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</si>
  <si>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</si>
  <si>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</si>
  <si>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</si>
  <si>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</si>
  <si>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</si>
  <si>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</si>
  <si>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</si>
  <si>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</si>
  <si>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</si>
  <si>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</si>
  <si>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</si>
  <si>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</si>
  <si>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</si>
  <si>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</si>
  <si>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</si>
  <si>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</si>
  <si>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</si>
  <si>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</si>
  <si>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</si>
  <si>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</si>
  <si>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</si>
  <si>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</si>
  <si>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</si>
  <si>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</si>
  <si>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</si>
  <si>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</si>
  <si>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</si>
  <si>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</si>
  <si>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</si>
  <si>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</si>
  <si>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</si>
  <si>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</si>
  <si>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</si>
  <si>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</si>
  <si>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</si>
  <si>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</si>
  <si>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</si>
  <si>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</si>
  <si>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</si>
  <si>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</si>
  <si>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</si>
  <si>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</si>
  <si>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</si>
  <si>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</si>
  <si>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</si>
  <si>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</si>
  <si>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</si>
  <si>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</si>
  <si>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</si>
  <si>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</si>
  <si>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</si>
  <si>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</si>
  <si>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</si>
  <si>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</si>
  <si>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</si>
  <si>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</si>
  <si>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</si>
  <si>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</si>
  <si>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</si>
  <si>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</si>
  <si>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</si>
  <si>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</si>
  <si>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</si>
  <si>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</si>
  <si>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</si>
  <si>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</si>
  <si>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</si>
  <si>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</si>
  <si>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</si>
  <si>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</si>
  <si>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</si>
  <si>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</si>
  <si>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</si>
  <si>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</si>
  <si>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</si>
  <si>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</si>
  <si>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</si>
  <si>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</si>
  <si>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</si>
  <si>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</si>
  <si>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</si>
  <si>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</si>
  <si>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</si>
  <si>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</si>
  <si>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</si>
  <si>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</si>
  <si>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</si>
  <si>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</si>
  <si>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</si>
  <si>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</si>
  <si>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</si>
  <si>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</si>
  <si>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</si>
  <si>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</si>
  <si>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</si>
  <si>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</si>
  <si>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</si>
  <si>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</si>
  <si>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</si>
  <si>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</si>
  <si>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</si>
  <si>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</si>
  <si>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</si>
  <si>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</si>
  <si>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</si>
  <si>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</si>
  <si>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</si>
  <si>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</si>
  <si>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</si>
  <si>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</si>
  <si>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</si>
  <si>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</si>
  <si>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</si>
  <si>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</si>
  <si>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</si>
  <si>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</si>
  <si>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</si>
  <si>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</si>
  <si>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</si>
  <si>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</si>
  <si>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</si>
  <si>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</si>
  <si>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</si>
  <si>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</si>
  <si>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</si>
  <si>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</si>
  <si>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</si>
  <si>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</si>
  <si>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</si>
  <si>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</si>
  <si>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</si>
  <si>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</si>
  <si>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</si>
  <si>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</si>
  <si>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</si>
  <si>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</si>
  <si>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</si>
  <si>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</si>
  <si>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</si>
  <si>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</si>
  <si>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</si>
  <si>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</si>
  <si>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</si>
  <si>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</si>
  <si>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</si>
  <si>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</si>
  <si>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</si>
  <si>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</si>
  <si>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</si>
  <si>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</si>
  <si>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</si>
  <si>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</si>
  <si>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</si>
  <si>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</si>
  <si>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</si>
  <si>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</si>
  <si>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</si>
  <si>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</si>
  <si>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</si>
  <si>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</si>
  <si>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</si>
  <si>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</si>
  <si>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</si>
  <si>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</si>
  <si>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</si>
  <si>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</si>
  <si>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</si>
  <si>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</si>
  <si>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</si>
  <si>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</si>
  <si>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</si>
  <si>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</si>
  <si>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</si>
  <si>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</si>
  <si>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</si>
  <si>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</si>
  <si>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</si>
  <si>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</si>
  <si>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</si>
  <si>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</si>
  <si>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</si>
  <si>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</si>
  <si>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</si>
  <si>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</si>
  <si>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</si>
  <si>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</si>
  <si>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</si>
  <si>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</si>
  <si>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</si>
  <si>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</si>
  <si>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</si>
  <si>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</si>
  <si>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</si>
  <si>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</si>
  <si>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</si>
  <si>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</si>
  <si>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</si>
  <si>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</si>
  <si>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</si>
  <si>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</si>
  <si>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</si>
  <si>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</si>
  <si>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</si>
  <si>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</si>
  <si>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</si>
  <si>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</si>
  <si>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</si>
  <si>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</si>
  <si>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</si>
  <si>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</si>
  <si>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</si>
  <si>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</si>
  <si>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</si>
  <si>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</si>
  <si>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</si>
  <si>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</si>
  <si>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</si>
  <si>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</si>
  <si>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</si>
  <si>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</si>
  <si>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</si>
  <si>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</si>
  <si>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</si>
  <si>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</si>
  <si>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</si>
  <si>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</si>
  <si>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</si>
  <si>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</si>
  <si>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</si>
  <si>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</si>
  <si>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</si>
  <si>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</si>
  <si>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</si>
  <si>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</si>
  <si>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</si>
  <si>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</si>
  <si>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</si>
  <si>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</si>
  <si>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</si>
  <si>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</si>
  <si>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</si>
  <si>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</si>
  <si>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</si>
  <si>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</si>
  <si>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</si>
  <si>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</si>
  <si>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</si>
  <si>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</si>
  <si>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</si>
  <si>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</si>
  <si>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</si>
  <si>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</si>
  <si>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</si>
  <si>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</si>
  <si>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</si>
  <si>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</si>
  <si>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</si>
  <si>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</si>
  <si>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</si>
  <si>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</si>
  <si>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</si>
  <si>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</si>
  <si>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</si>
  <si>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</si>
  <si>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</si>
  <si>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</si>
  <si>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</si>
  <si>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</si>
  <si>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</si>
  <si>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</si>
  <si>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</si>
  <si>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</si>
  <si>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</si>
  <si>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</si>
  <si>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</si>
  <si>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</si>
  <si>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</si>
  <si>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</si>
  <si>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</si>
  <si>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</si>
  <si>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</si>
  <si>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</si>
  <si>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</si>
  <si>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</si>
  <si>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</si>
  <si>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</si>
  <si>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</si>
  <si>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</si>
  <si>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</si>
  <si>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</si>
  <si>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</si>
  <si>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</si>
  <si>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</si>
  <si>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</si>
  <si>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</si>
  <si>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</si>
  <si>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</si>
  <si>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</si>
  <si>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</si>
  <si>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</si>
  <si>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</si>
  <si>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</si>
  <si>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</si>
  <si>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</si>
  <si>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</si>
  <si>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</si>
  <si>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</si>
  <si>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</si>
  <si>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</si>
  <si>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</si>
  <si>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</si>
  <si>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</si>
  <si>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</si>
  <si>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</si>
  <si>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</si>
  <si>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</si>
  <si>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</si>
  <si>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</si>
  <si>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</si>
  <si>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</si>
  <si>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</si>
  <si>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</si>
  <si>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</si>
  <si>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</si>
  <si>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</si>
  <si>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</si>
  <si>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</si>
  <si>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</si>
  <si>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</si>
  <si>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</si>
  <si>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</si>
  <si>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</si>
  <si>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</si>
  <si>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</si>
  <si>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</si>
  <si>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</si>
  <si>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</si>
  <si>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</si>
  <si>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</si>
  <si>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</si>
  <si>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</si>
  <si>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</si>
  <si>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</si>
  <si>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</si>
  <si>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</si>
  <si>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</si>
  <si>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</si>
  <si>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</si>
  <si>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</si>
  <si>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</si>
  <si>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</si>
  <si>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</si>
  <si>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</si>
  <si>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</si>
  <si>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</si>
  <si>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</si>
  <si>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</si>
  <si>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</si>
  <si>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</si>
  <si>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</si>
  <si>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</si>
  <si>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</si>
  <si>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</si>
  <si>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</si>
  <si>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</si>
  <si>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</si>
  <si>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</si>
  <si>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</si>
  <si>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</si>
  <si>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</si>
  <si>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</si>
  <si>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</si>
  <si>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</si>
  <si>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</si>
  <si>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</si>
  <si>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</si>
  <si>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</si>
  <si>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</si>
  <si>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</si>
  <si>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</si>
  <si>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</si>
  <si>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</si>
  <si>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</si>
  <si>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</si>
  <si>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</si>
  <si>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</si>
  <si>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</si>
  <si>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</si>
  <si>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</si>
  <si>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</si>
  <si>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</si>
  <si>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</si>
  <si>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</si>
  <si>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</si>
  <si>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</si>
  <si>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</si>
  <si>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</si>
  <si>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</si>
  <si>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</si>
  <si>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</si>
  <si>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</si>
  <si>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</si>
  <si>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</si>
  <si>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</si>
  <si>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</si>
  <si>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</si>
  <si>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</si>
  <si>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</si>
  <si>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</si>
  <si>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</si>
  <si>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</si>
  <si>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</si>
  <si>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</si>
  <si>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</si>
  <si>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</si>
  <si>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</si>
  <si>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</si>
  <si>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</si>
  <si>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</si>
  <si>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</si>
  <si>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</si>
  <si>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</si>
  <si>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</si>
  <si>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</si>
  <si>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</si>
  <si>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</si>
  <si>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</si>
  <si>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</si>
  <si>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</si>
  <si>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</si>
  <si>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</si>
  <si>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</si>
  <si>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</si>
  <si>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</si>
  <si>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</si>
  <si>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</si>
  <si>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</si>
  <si>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</si>
  <si>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</si>
  <si>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</si>
  <si>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</si>
  <si>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</si>
  <si>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</si>
  <si>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</si>
  <si>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</si>
  <si>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</si>
  <si>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</si>
  <si>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</si>
  <si>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</si>
  <si>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</si>
  <si>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</si>
  <si>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</si>
  <si>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</si>
  <si>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</si>
  <si>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</si>
  <si>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</si>
  <si>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</si>
  <si>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</si>
  <si>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</si>
  <si>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</si>
  <si>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</si>
  <si>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</si>
  <si>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</si>
  <si>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</si>
  <si>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</si>
  <si>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</si>
  <si>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</si>
  <si>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</si>
  <si>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</si>
  <si>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</si>
  <si>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</si>
  <si>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</si>
  <si>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</si>
  <si>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</si>
  <si>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</si>
  <si>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</si>
  <si>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</si>
  <si>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</si>
  <si>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</si>
  <si>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</si>
  <si>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</si>
  <si>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</si>
  <si>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</si>
  <si>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</si>
  <si>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</si>
  <si>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</si>
  <si>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</si>
  <si>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</si>
  <si>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</si>
  <si>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</si>
  <si>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</si>
  <si>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</si>
  <si>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</si>
  <si>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</si>
  <si>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</si>
  <si>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</si>
  <si>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</si>
  <si>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</si>
  <si>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</si>
  <si>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</si>
  <si>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</si>
  <si>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</si>
  <si>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</si>
  <si>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</si>
  <si>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</si>
  <si>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</si>
  <si>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</si>
  <si>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</si>
  <si>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</si>
  <si>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</si>
  <si>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</si>
  <si>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</si>
  <si>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</si>
  <si>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</si>
  <si>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</si>
  <si>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</si>
  <si>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</si>
  <si>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</si>
  <si>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</si>
  <si>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</si>
  <si>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</si>
  <si>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</si>
  <si>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</si>
  <si>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</si>
  <si>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</si>
  <si>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</si>
  <si>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</si>
  <si>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</si>
  <si>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</si>
  <si>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</si>
  <si>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</si>
  <si>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</si>
  <si>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</si>
  <si>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</si>
  <si>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</si>
  <si>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</si>
  <si>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</si>
  <si>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</si>
  <si>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</si>
  <si>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</si>
  <si>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</si>
  <si>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</si>
  <si>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</si>
  <si>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</si>
  <si>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</si>
  <si>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</si>
  <si>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</si>
  <si>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</si>
  <si>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</si>
  <si>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</si>
  <si>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</si>
  <si>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</si>
  <si>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</si>
  <si>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</si>
  <si>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</si>
  <si>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</si>
  <si>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</si>
  <si>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</si>
  <si>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</si>
  <si>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</si>
  <si>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</si>
  <si>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</si>
  <si>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</si>
  <si>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</si>
  <si>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</si>
  <si>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</si>
  <si>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</si>
  <si>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</si>
  <si>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</si>
  <si>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</si>
  <si>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</si>
  <si>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</si>
  <si>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</si>
  <si>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</si>
  <si>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</si>
  <si>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</si>
  <si>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</si>
  <si>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</si>
  <si>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</si>
  <si>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</si>
  <si>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</si>
  <si>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</si>
  <si>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</si>
  <si>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</si>
  <si>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</si>
  <si>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</si>
  <si>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</si>
  <si>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</si>
  <si>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</si>
  <si>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</si>
  <si>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</si>
  <si>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</si>
  <si>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</si>
  <si>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</si>
  <si>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</si>
  <si>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</si>
  <si>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</si>
  <si>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</si>
  <si>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</si>
  <si>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</si>
  <si>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</si>
  <si>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</si>
  <si>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</si>
  <si>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</si>
  <si>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</si>
  <si>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</si>
  <si>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</si>
  <si>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</si>
  <si>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</si>
  <si>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</si>
  <si>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</si>
  <si>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</si>
  <si>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</si>
  <si>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</si>
  <si>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</si>
  <si>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</si>
  <si>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</si>
  <si>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</si>
  <si>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</si>
  <si>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</si>
  <si>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</si>
  <si>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</si>
  <si>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</si>
  <si>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</si>
  <si>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</si>
  <si>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</si>
  <si>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</si>
  <si>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</si>
  <si>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</si>
  <si>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</si>
  <si>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</si>
  <si>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</si>
  <si>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</si>
  <si>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</si>
  <si>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</si>
  <si>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</si>
  <si>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</si>
  <si>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</si>
  <si>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</si>
  <si>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</si>
  <si>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</si>
  <si>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</si>
  <si>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</si>
  <si>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</si>
  <si>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</si>
  <si>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</si>
  <si>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</si>
  <si>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</si>
  <si>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</si>
  <si>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</si>
  <si>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</si>
  <si>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</si>
  <si>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</si>
  <si>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</si>
  <si>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</si>
  <si>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</si>
  <si>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</si>
  <si>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</si>
  <si>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</si>
  <si>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</si>
  <si>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</si>
  <si>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</si>
  <si>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</si>
  <si>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</si>
  <si>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</si>
  <si>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</si>
  <si>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</si>
  <si>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</si>
  <si>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</si>
  <si>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</si>
  <si>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</si>
  <si>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</si>
  <si>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</si>
  <si>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</si>
  <si>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</si>
  <si>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</si>
  <si>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</si>
  <si>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</si>
  <si>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</si>
  <si>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</si>
  <si>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</si>
  <si>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</si>
  <si>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</si>
  <si>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</si>
  <si>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</si>
  <si>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</si>
  <si>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</si>
  <si>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</si>
  <si>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</si>
  <si>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</si>
  <si>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</si>
  <si>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</si>
  <si>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</si>
  <si>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</si>
  <si>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</si>
  <si>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</si>
  <si>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</si>
  <si>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</si>
  <si>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</si>
  <si>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</si>
  <si>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</si>
  <si>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</si>
  <si>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</si>
  <si>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</si>
  <si>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</si>
  <si>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</si>
  <si>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</si>
  <si>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</si>
  <si>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</si>
  <si>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</si>
  <si>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</si>
  <si>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</si>
  <si>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</si>
  <si>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</si>
  <si>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</si>
  <si>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</si>
  <si>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</si>
  <si>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</si>
  <si>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</si>
  <si>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</si>
  <si>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</si>
  <si>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</si>
  <si>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</si>
  <si>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</si>
  <si>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</si>
  <si>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</si>
  <si>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</si>
  <si>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</si>
  <si>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</si>
  <si>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</si>
  <si>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</si>
  <si>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</si>
  <si>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</si>
  <si>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</si>
  <si>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</si>
  <si>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</si>
  <si>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</si>
  <si>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</si>
  <si>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</si>
  <si>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</si>
  <si>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</si>
  <si>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</si>
  <si>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</si>
  <si>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</si>
  <si>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</si>
  <si>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</si>
  <si>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</si>
  <si>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</si>
  <si>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</si>
  <si>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</si>
  <si>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</si>
  <si>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</si>
  <si>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</si>
  <si>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</si>
  <si>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</si>
  <si>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</si>
  <si>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</si>
  <si>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</si>
  <si>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</si>
  <si>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</si>
  <si>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</si>
  <si>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</si>
  <si>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</si>
  <si>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</si>
  <si>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</si>
  <si>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</si>
  <si>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</si>
  <si>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</si>
  <si>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</si>
  <si>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</si>
  <si>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</si>
  <si>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</si>
  <si>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</si>
  <si>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</si>
  <si>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</si>
  <si>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</si>
  <si>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</si>
  <si>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</si>
  <si>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</si>
  <si>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</si>
  <si>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</si>
  <si>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</si>
  <si>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</si>
  <si>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</si>
  <si>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</si>
  <si>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</si>
  <si>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</si>
  <si>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</si>
  <si>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</si>
  <si>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</si>
  <si>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</si>
  <si>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</si>
  <si>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</si>
  <si>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</si>
  <si>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</si>
  <si>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</si>
  <si>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</si>
  <si>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</si>
  <si>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</si>
  <si>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</si>
  <si>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</si>
  <si>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</si>
  <si>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</si>
  <si>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</si>
  <si>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</si>
  <si>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</si>
  <si>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</si>
  <si>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</si>
  <si>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</si>
  <si>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</si>
  <si>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</si>
  <si>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</si>
  <si>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</si>
  <si>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</si>
  <si>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</si>
  <si>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</si>
  <si>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</si>
  <si>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</si>
  <si>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</si>
  <si>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</si>
  <si>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</si>
  <si>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</si>
  <si>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</si>
  <si>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</si>
  <si>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</si>
  <si>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</si>
  <si>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</si>
  <si>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</si>
  <si>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</si>
  <si>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</si>
  <si>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</si>
  <si>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</si>
  <si>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</si>
  <si>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</si>
  <si>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</si>
  <si>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</si>
  <si>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</si>
  <si>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</si>
  <si>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</si>
  <si>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</si>
  <si>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</si>
  <si>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</si>
  <si>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</si>
  <si>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</si>
  <si>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</si>
  <si>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</si>
  <si>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</si>
  <si>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</si>
  <si>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</si>
  <si>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</si>
  <si>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</si>
  <si>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</si>
  <si>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</si>
  <si>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</si>
  <si>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</si>
  <si>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</si>
  <si>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</si>
  <si>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</si>
  <si>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</si>
  <si>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</si>
  <si>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</si>
  <si>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</si>
  <si>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</si>
  <si>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</si>
  <si>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</si>
  <si>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</si>
  <si>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</si>
  <si>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</si>
  <si>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</si>
  <si>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</si>
  <si>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</si>
  <si>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</si>
  <si>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</si>
  <si>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</si>
  <si>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</si>
  <si>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</si>
  <si>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</si>
  <si>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</si>
  <si>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</si>
  <si>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</si>
  <si>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</si>
  <si>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</si>
  <si>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</si>
  <si>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</si>
  <si>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</si>
  <si>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</si>
  <si>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</si>
  <si>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</si>
  <si>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</si>
  <si>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</si>
  <si>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</si>
  <si>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</si>
  <si>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</si>
  <si>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</si>
  <si>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</si>
  <si>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</si>
  <si>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</si>
  <si>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</si>
  <si>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</si>
  <si>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</si>
  <si>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</si>
  <si>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</si>
  <si>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</si>
  <si>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</si>
  <si>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</si>
  <si>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</si>
  <si>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</si>
  <si>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</si>
  <si>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</si>
  <si>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</si>
  <si>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</si>
  <si>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</si>
  <si>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</si>
  <si>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</si>
  <si>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</si>
  <si>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</si>
  <si>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</si>
  <si>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</si>
  <si>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</si>
  <si>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</si>
  <si>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</si>
  <si>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</si>
  <si>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</si>
  <si>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</si>
  <si>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</si>
  <si>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</si>
  <si>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</si>
  <si>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</si>
  <si>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</si>
  <si>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</si>
  <si>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</si>
  <si>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</si>
  <si>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</si>
  <si>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</si>
  <si>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</si>
  <si>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</si>
  <si>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</si>
  <si>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</si>
  <si>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</si>
  <si>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</si>
  <si>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</si>
  <si>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</si>
  <si>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</si>
  <si>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</si>
  <si>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</si>
  <si>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</si>
  <si>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</si>
  <si>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</si>
  <si>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</si>
  <si>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</si>
  <si>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</si>
  <si>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</si>
  <si>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</si>
  <si>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</si>
  <si>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</si>
  <si>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</si>
  <si>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</si>
  <si>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</si>
  <si>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</si>
  <si>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</si>
  <si>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</si>
  <si>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</si>
  <si>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</si>
  <si>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</si>
  <si>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</si>
  <si>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</si>
  <si>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</si>
  <si>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</si>
  <si>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</si>
  <si>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</si>
  <si>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</si>
  <si>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</si>
  <si>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</si>
  <si>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</si>
  <si>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</si>
  <si>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</si>
  <si>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</si>
  <si>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</si>
  <si>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</si>
  <si>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</si>
  <si>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</si>
  <si>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</si>
  <si>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</si>
  <si>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</si>
  <si>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</si>
  <si>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</si>
  <si>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</si>
  <si>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</si>
  <si>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</si>
  <si>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</si>
  <si>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</si>
  <si>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</si>
  <si>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</si>
  <si>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</si>
  <si>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</si>
  <si>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</si>
  <si>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</si>
  <si>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</si>
  <si>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</si>
  <si>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</si>
  <si>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</si>
  <si>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</si>
  <si>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</si>
  <si>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</si>
  <si>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</si>
  <si>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</si>
  <si>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</si>
  <si>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</si>
  <si>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</si>
  <si>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</si>
  <si>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</si>
  <si>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</si>
  <si>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</si>
  <si>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</si>
  <si>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</si>
  <si>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</si>
  <si>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</si>
  <si>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</si>
  <si>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</si>
  <si>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</si>
  <si>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</si>
  <si>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</si>
  <si>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</si>
  <si>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</si>
  <si>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</si>
  <si>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</si>
  <si>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</si>
  <si>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</si>
  <si>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</si>
  <si>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</si>
  <si>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</si>
  <si>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</si>
  <si>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</si>
  <si>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</si>
  <si>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</si>
  <si>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</si>
  <si>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</si>
  <si>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</si>
  <si>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</si>
  <si>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</si>
  <si>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</si>
  <si>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</si>
  <si>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</si>
  <si>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</si>
  <si>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</si>
  <si>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</si>
  <si>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</si>
  <si>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</si>
  <si>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</si>
  <si>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</si>
  <si>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</si>
  <si>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</si>
  <si>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</si>
  <si>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</si>
  <si>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</si>
  <si>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</si>
  <si>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</si>
  <si>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</si>
  <si>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</si>
  <si>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</si>
  <si>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</si>
  <si>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</si>
  <si>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</si>
  <si>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</si>
  <si>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</si>
  <si>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</si>
  <si>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</si>
  <si>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</si>
  <si>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</si>
  <si>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</si>
  <si>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</si>
  <si>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</si>
  <si>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</si>
  <si>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</si>
  <si>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</si>
  <si>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</si>
  <si>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</si>
  <si>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</si>
  <si>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</si>
  <si>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</si>
  <si>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</si>
  <si>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</si>
  <si>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</si>
  <si>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</si>
  <si>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</si>
  <si>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</si>
  <si>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</si>
  <si>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</si>
  <si>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</si>
  <si>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</si>
  <si>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</si>
  <si>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</si>
  <si>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</si>
  <si>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</si>
  <si>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</si>
  <si>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</si>
  <si>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</si>
  <si>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</si>
  <si>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</si>
  <si>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</si>
  <si>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</si>
  <si>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</si>
  <si>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</si>
  <si>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</si>
  <si>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</si>
  <si>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</si>
  <si>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</si>
  <si>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</si>
  <si>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</si>
  <si>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</si>
  <si>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</si>
  <si>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</si>
  <si>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</si>
  <si>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</si>
  <si>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</si>
  <si>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</si>
  <si>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</si>
  <si>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</si>
  <si>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</si>
  <si>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</si>
  <si>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</si>
  <si>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</si>
  <si>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</si>
  <si>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</si>
  <si>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</si>
  <si>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</si>
  <si>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</si>
  <si>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</si>
  <si>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</si>
  <si>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</si>
  <si>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</si>
  <si>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</si>
  <si>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</si>
  <si>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</si>
  <si>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</si>
  <si>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</si>
  <si>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</si>
  <si>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</si>
  <si>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</si>
  <si>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</si>
  <si>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</si>
  <si>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</si>
  <si>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</si>
  <si>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</si>
  <si>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</si>
  <si>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</si>
  <si>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</si>
  <si>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</si>
  <si>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</si>
  <si>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</si>
  <si>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</si>
  <si>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</si>
  <si>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</si>
  <si>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</si>
  <si>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</si>
  <si>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</si>
  <si>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</si>
  <si>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</si>
  <si>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</si>
  <si>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</si>
  <si>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</si>
  <si>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</si>
  <si>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</si>
  <si>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</si>
  <si>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</si>
  <si>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</si>
  <si>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</si>
  <si>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</si>
  <si>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</si>
  <si>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</si>
  <si>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</si>
  <si>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</si>
  <si>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</si>
  <si>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</si>
  <si>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</si>
  <si>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</si>
  <si>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</si>
  <si>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</si>
  <si>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</si>
  <si>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</si>
  <si>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</si>
  <si>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</si>
  <si>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</si>
  <si>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</si>
  <si>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</si>
  <si>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</si>
  <si>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</si>
  <si>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</si>
  <si>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</si>
  <si>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</si>
  <si>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</si>
  <si>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</si>
  <si>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</si>
  <si>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</si>
  <si>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</si>
  <si>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</si>
  <si>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</si>
  <si>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</si>
  <si>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</si>
  <si>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</si>
  <si>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</si>
  <si>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</si>
  <si>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</si>
  <si>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</si>
  <si>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</si>
  <si>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</si>
  <si>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</si>
  <si>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</si>
  <si>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</si>
  <si>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</si>
  <si>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</si>
  <si>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</si>
  <si>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</si>
  <si>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</si>
  <si>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</si>
  <si>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</si>
  <si>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</si>
  <si>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</si>
  <si>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</si>
  <si>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</si>
  <si>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</si>
  <si>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</si>
  <si>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</si>
  <si>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</si>
  <si>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</si>
  <si>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</si>
  <si>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</si>
  <si>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</si>
  <si>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</si>
  <si>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</si>
  <si>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</si>
  <si>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</si>
  <si>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</si>
  <si>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</si>
  <si>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</si>
  <si>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</si>
  <si>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</si>
  <si>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</si>
  <si>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</si>
  <si>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</si>
  <si>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</si>
  <si>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</si>
  <si>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</si>
  <si>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</si>
  <si>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</si>
  <si>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</si>
  <si>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</si>
  <si>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</si>
  <si>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</si>
  <si>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</si>
  <si>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</si>
  <si>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</si>
  <si>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</si>
  <si>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</si>
  <si>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</si>
  <si>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</si>
  <si>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</si>
  <si>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</si>
  <si>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</si>
  <si>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</si>
  <si>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</si>
  <si>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</si>
  <si>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</si>
  <si>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</si>
  <si>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</si>
  <si>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</si>
  <si>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</si>
  <si>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</si>
  <si>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</si>
  <si>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</si>
  <si>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</si>
  <si>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</si>
  <si>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</si>
  <si>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</si>
  <si>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</si>
  <si>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</si>
  <si>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</si>
  <si>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</si>
  <si>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</si>
  <si>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</si>
  <si>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</si>
  <si>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</si>
  <si>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</si>
  <si>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</si>
  <si>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</si>
  <si>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</si>
  <si>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</si>
  <si>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</si>
  <si>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</si>
  <si>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</si>
  <si>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</si>
  <si>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</si>
  <si>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</si>
  <si>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</si>
  <si>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</si>
  <si>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</si>
  <si>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</si>
  <si>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</si>
  <si>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</si>
  <si>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</si>
  <si>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</si>
  <si>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</si>
  <si>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</si>
  <si>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</si>
  <si>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</si>
  <si>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</si>
  <si>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</si>
  <si>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</si>
  <si>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</si>
  <si>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</si>
  <si>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</si>
  <si>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</si>
  <si>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</si>
  <si>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</si>
  <si>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</si>
  <si>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</si>
  <si>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</si>
  <si>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</si>
  <si>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</si>
  <si>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</si>
  <si>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</si>
  <si>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</si>
  <si>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</si>
  <si>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</si>
  <si>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</si>
  <si>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</si>
  <si>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</si>
  <si>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</si>
  <si>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</si>
  <si>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</si>
  <si>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</si>
  <si>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</si>
  <si>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</si>
  <si>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</si>
  <si>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</si>
  <si>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</si>
  <si>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</si>
  <si>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</si>
  <si>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</si>
  <si>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</si>
  <si>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</si>
  <si>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</si>
  <si>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</si>
  <si>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</si>
  <si>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</si>
  <si>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</si>
  <si>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</si>
  <si>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</si>
  <si>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</si>
  <si>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</si>
  <si>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</si>
  <si>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</si>
  <si>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</si>
  <si>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</si>
  <si>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</si>
  <si>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</si>
  <si>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</si>
  <si>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</si>
  <si>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</si>
  <si>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</si>
  <si>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</si>
  <si>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</si>
  <si>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</si>
  <si>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</si>
  <si>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</si>
  <si>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</si>
  <si>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</si>
  <si>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</si>
  <si>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</si>
  <si>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</si>
  <si>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</si>
  <si>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</si>
  <si>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</si>
  <si>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</si>
  <si>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</si>
  <si>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</si>
  <si>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</si>
  <si>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</si>
  <si>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</si>
  <si>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</si>
  <si>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</si>
  <si>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</si>
  <si>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</si>
  <si>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</si>
  <si>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</si>
  <si>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</si>
  <si>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</si>
  <si>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</si>
  <si>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</si>
  <si>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</si>
  <si>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</si>
  <si>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</si>
  <si>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</si>
  <si>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</si>
  <si>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</si>
  <si>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</si>
  <si>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</si>
  <si>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</si>
  <si>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</si>
  <si>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</si>
  <si>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</si>
  <si>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</si>
  <si>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</si>
  <si>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</si>
  <si>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</si>
  <si>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</si>
  <si>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</si>
  <si>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</si>
  <si>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</si>
  <si>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</si>
  <si>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</si>
  <si>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</si>
  <si>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</si>
  <si>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</si>
  <si>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</si>
  <si>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</si>
  <si>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</si>
  <si>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</si>
  <si>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</si>
  <si>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</si>
  <si>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</si>
  <si>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</si>
  <si>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</si>
  <si>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</si>
  <si>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</si>
  <si>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</si>
  <si>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</si>
  <si>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</si>
  <si>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</si>
  <si>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</si>
  <si>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</si>
  <si>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</si>
  <si>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</si>
  <si>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</si>
  <si>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</si>
  <si>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</si>
  <si>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</si>
  <si>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</si>
  <si>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</si>
  <si>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</si>
  <si>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</si>
  <si>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</si>
  <si>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</si>
  <si>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</si>
  <si>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</si>
  <si>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</si>
  <si>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</si>
  <si>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</si>
  <si>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</si>
  <si>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</si>
  <si>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</si>
  <si>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</si>
  <si>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</si>
  <si>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</si>
  <si>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</si>
  <si>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</si>
  <si>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</si>
  <si>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</si>
  <si>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</si>
  <si>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</si>
  <si>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</si>
  <si>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</si>
  <si>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</si>
  <si>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</si>
  <si>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</si>
  <si>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</si>
  <si>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</si>
  <si>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</si>
  <si>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</si>
  <si>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</si>
  <si>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</si>
  <si>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</si>
  <si>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</si>
  <si>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</si>
  <si>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</si>
  <si>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</si>
  <si>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</si>
  <si>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</si>
  <si>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</si>
  <si>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</si>
  <si>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</si>
  <si>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</si>
  <si>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</si>
  <si>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</si>
  <si>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</si>
  <si>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</si>
  <si>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</si>
  <si>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</si>
  <si>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</si>
  <si>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</si>
  <si>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</si>
  <si>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</si>
  <si>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</si>
  <si>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</si>
  <si>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</si>
  <si>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</si>
  <si>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</si>
  <si>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</si>
  <si>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</si>
  <si>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</si>
  <si>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</si>
  <si>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</si>
  <si>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</si>
  <si>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</si>
  <si>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</si>
  <si>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</si>
  <si>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</si>
  <si>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</si>
  <si>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</si>
  <si>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</si>
  <si>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</si>
  <si>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</si>
  <si>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</si>
  <si>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</si>
  <si>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</si>
  <si>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</si>
  <si>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</si>
  <si>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</si>
  <si>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</si>
  <si>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</si>
  <si>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</si>
  <si>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</si>
  <si>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</si>
  <si>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</si>
  <si>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</si>
  <si>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</si>
  <si>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</si>
  <si>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</si>
  <si>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</si>
  <si>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</si>
  <si>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</si>
  <si>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</si>
  <si>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</si>
  <si>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</si>
  <si>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</si>
  <si>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</si>
  <si>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</si>
  <si>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</si>
  <si>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</si>
  <si>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</si>
  <si>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</si>
  <si>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</si>
  <si>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</si>
  <si>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</si>
  <si>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</si>
  <si>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</si>
  <si>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</si>
  <si>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</si>
  <si>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</si>
  <si>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</si>
  <si>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</si>
  <si>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</si>
  <si>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</si>
  <si>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</si>
  <si>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</si>
  <si>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</si>
  <si>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</si>
  <si>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</si>
  <si>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</si>
  <si>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</si>
  <si>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</si>
  <si>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</si>
  <si>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</si>
  <si>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</si>
  <si>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</si>
  <si>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</si>
  <si>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</si>
  <si>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</si>
  <si>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</si>
  <si>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</si>
  <si>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</si>
  <si>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</si>
  <si>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</si>
  <si>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</si>
  <si>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</si>
  <si>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</si>
  <si>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</si>
  <si>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</si>
  <si>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</si>
  <si>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</si>
  <si>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</si>
  <si>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</si>
  <si>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</si>
  <si>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</si>
  <si>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</si>
  <si>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</si>
  <si>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</si>
  <si>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</si>
  <si>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</si>
  <si>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</si>
  <si>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</si>
  <si>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</si>
  <si>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</si>
  <si>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</si>
  <si>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</si>
  <si>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</si>
  <si>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</si>
  <si>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</si>
  <si>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</si>
  <si>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</si>
  <si>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</si>
  <si>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</si>
  <si>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</si>
  <si>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</si>
  <si>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</si>
  <si>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</si>
  <si>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</si>
  <si>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</si>
  <si>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</si>
  <si>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</si>
  <si>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</si>
  <si>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</si>
  <si>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</si>
  <si>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</si>
  <si>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</si>
  <si>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</si>
  <si>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</si>
  <si>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</si>
  <si>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</si>
  <si>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</si>
  <si>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</si>
  <si>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</si>
  <si>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</si>
  <si>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</si>
  <si>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</si>
  <si>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</si>
  <si>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</si>
  <si>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</si>
  <si>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</si>
  <si>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</si>
  <si>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</si>
  <si>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</si>
  <si>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</si>
  <si>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</si>
  <si>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</si>
  <si>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</si>
  <si>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</si>
  <si>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</si>
  <si>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</si>
  <si>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</si>
  <si>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</si>
  <si>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</si>
  <si>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</si>
  <si>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</si>
  <si>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</si>
  <si>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</si>
  <si>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</si>
  <si>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</si>
  <si>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</si>
  <si>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</si>
  <si>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</si>
  <si>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</si>
  <si>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</si>
  <si>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</si>
  <si>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</si>
  <si>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</si>
  <si>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</si>
  <si>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</si>
  <si>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</si>
  <si>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</si>
  <si>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</si>
  <si>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</si>
  <si>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</si>
  <si>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</si>
  <si>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</si>
  <si>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</si>
  <si>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</si>
  <si>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</si>
  <si>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</si>
  <si>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</si>
  <si>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</si>
  <si>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</si>
  <si>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</si>
  <si>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</si>
  <si>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</si>
  <si>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</si>
  <si>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</si>
  <si>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</si>
  <si>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</si>
  <si>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</si>
  <si>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</si>
  <si>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</si>
  <si>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</si>
  <si>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</si>
  <si>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</si>
  <si>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</si>
  <si>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</si>
  <si>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</si>
  <si>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</si>
  <si>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</si>
  <si>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</si>
  <si>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</si>
  <si>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</si>
  <si>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</si>
  <si>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</si>
  <si>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</si>
  <si>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</si>
  <si>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</si>
  <si>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</si>
  <si>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</si>
  <si>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</si>
  <si>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</si>
  <si>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</si>
  <si>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</si>
  <si>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</si>
  <si>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</si>
  <si>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</si>
  <si>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</si>
  <si>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</si>
  <si>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</si>
  <si>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</si>
  <si>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</si>
  <si>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</si>
  <si>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</si>
  <si>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</si>
  <si>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</si>
  <si>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</si>
  <si>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</si>
  <si>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</si>
  <si>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</si>
  <si>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</si>
  <si>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</si>
  <si>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</si>
  <si>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</si>
  <si>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</si>
  <si>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</si>
  <si>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</si>
  <si>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</si>
  <si>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</si>
  <si>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</si>
  <si>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</si>
  <si>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</si>
  <si>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</si>
  <si>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</si>
  <si>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</si>
  <si>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</si>
  <si>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</si>
  <si>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</si>
  <si>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</si>
  <si>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</si>
  <si>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</si>
  <si>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</si>
  <si>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</si>
  <si>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</si>
  <si>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</si>
  <si>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</si>
  <si>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</si>
  <si>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</si>
  <si>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</si>
  <si>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</si>
  <si>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</si>
  <si>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</si>
  <si>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</si>
  <si>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</si>
  <si>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</si>
  <si>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</si>
  <si>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</si>
  <si>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</si>
  <si>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</si>
  <si>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</si>
  <si>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</si>
  <si>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</si>
  <si>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</si>
  <si>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</si>
  <si>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</si>
  <si>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</si>
  <si>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</si>
  <si>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</si>
  <si>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</si>
  <si>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</si>
  <si>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</si>
  <si>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</si>
  <si>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</si>
  <si>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</si>
  <si>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</si>
  <si>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</si>
  <si>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</si>
  <si>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</si>
  <si>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</si>
  <si>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</si>
  <si>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</si>
  <si>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</si>
  <si>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</si>
  <si>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</si>
  <si>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</si>
  <si>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</si>
  <si>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</si>
  <si>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</si>
  <si>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</si>
  <si>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</si>
  <si>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</si>
  <si>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</si>
  <si>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</si>
  <si>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</si>
  <si>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</si>
  <si>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</si>
  <si>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</si>
  <si>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</si>
  <si>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</si>
  <si>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</si>
  <si>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</si>
  <si>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</si>
  <si>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</si>
  <si>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</si>
  <si>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</si>
  <si>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</si>
  <si>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</si>
  <si>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</si>
  <si>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</si>
  <si>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</si>
  <si>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</si>
  <si>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</si>
  <si>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</si>
  <si>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</si>
  <si>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</si>
  <si>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</si>
  <si>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</si>
  <si>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</si>
  <si>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</si>
  <si>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</si>
  <si>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</si>
  <si>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</si>
  <si>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</si>
  <si>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</si>
  <si>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</si>
  <si>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</si>
  <si>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</si>
  <si>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</si>
  <si>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</si>
  <si>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</si>
  <si>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</si>
  <si>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</si>
  <si>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</si>
  <si>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</si>
  <si>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</si>
  <si>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</si>
  <si>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</si>
  <si>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</si>
  <si>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</si>
  <si>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</si>
  <si>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</si>
  <si>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</si>
  <si>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</si>
  <si>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</si>
  <si>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</si>
  <si>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</si>
  <si>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</si>
  <si>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</si>
  <si>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</si>
  <si>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</si>
  <si>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</si>
  <si>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</si>
  <si>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</si>
  <si>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</si>
  <si>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</si>
  <si>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</si>
  <si>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</si>
  <si>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</si>
  <si>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</si>
  <si>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</si>
  <si>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</si>
  <si>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</si>
  <si>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</si>
  <si>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</si>
  <si>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</si>
  <si>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</si>
  <si>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</si>
  <si>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</si>
  <si>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</si>
  <si>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</si>
  <si>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</si>
  <si>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</si>
  <si>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</si>
  <si>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</si>
  <si>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</si>
  <si>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</si>
  <si>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</si>
  <si>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</si>
  <si>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</si>
  <si>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</si>
  <si>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</si>
  <si>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</si>
  <si>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</si>
  <si>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</si>
  <si>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</si>
  <si>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</si>
  <si>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</si>
  <si>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</si>
  <si>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</si>
  <si>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</si>
  <si>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</si>
  <si>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</si>
  <si>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</si>
  <si>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</si>
  <si>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</si>
  <si>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</si>
  <si>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</si>
  <si>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</si>
  <si>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</si>
  <si>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</si>
  <si>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</si>
  <si>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</si>
  <si>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</si>
  <si>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</si>
  <si>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</si>
  <si>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</si>
  <si>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</si>
  <si>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</si>
  <si>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</si>
  <si>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</si>
  <si>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</si>
  <si>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</si>
  <si>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</si>
  <si>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</si>
  <si>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</si>
  <si>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</si>
  <si>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</si>
  <si>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</si>
  <si>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</si>
  <si>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</si>
  <si>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</si>
  <si>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</si>
  <si>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</si>
  <si>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</si>
  <si>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</si>
  <si>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</si>
  <si>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</si>
  <si>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</si>
  <si>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</si>
  <si>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</si>
  <si>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</si>
  <si>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</si>
  <si>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</si>
  <si>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</si>
  <si>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</si>
  <si>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</si>
  <si>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</si>
  <si>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</si>
  <si>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</si>
  <si>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</si>
  <si>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</si>
  <si>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</si>
  <si>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</si>
  <si>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</si>
  <si>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</si>
  <si>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</si>
  <si>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</si>
  <si>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</si>
  <si>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</si>
  <si>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</si>
  <si>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</si>
  <si>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</si>
  <si>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</si>
  <si>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</si>
  <si>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</si>
  <si>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</si>
  <si>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</si>
  <si>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</si>
  <si>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</si>
  <si>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</si>
  <si>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</si>
  <si>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</si>
  <si>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</si>
  <si>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</si>
  <si>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</si>
  <si>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</si>
  <si>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</si>
  <si>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</si>
  <si>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</si>
  <si>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</si>
  <si>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</si>
  <si>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</si>
  <si>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</si>
  <si>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</si>
  <si>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</si>
  <si>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</si>
  <si>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</si>
  <si>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</si>
  <si>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</si>
  <si>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</si>
  <si>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</si>
  <si>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</si>
  <si>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</si>
  <si>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</si>
  <si>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</si>
  <si>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</si>
  <si>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</si>
  <si>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</si>
  <si>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</si>
  <si>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</si>
  <si>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</si>
  <si>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</si>
  <si>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</si>
  <si>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</si>
  <si>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</si>
  <si>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</si>
  <si>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</si>
  <si>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</si>
  <si>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</si>
  <si>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</si>
  <si>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</si>
  <si>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</si>
  <si>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</si>
  <si>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</si>
  <si>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</si>
  <si>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</si>
  <si>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</si>
  <si>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</si>
  <si>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</si>
  <si>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</si>
  <si>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</si>
  <si>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</si>
  <si>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</si>
  <si>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</si>
  <si>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</si>
  <si>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</si>
  <si>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</si>
  <si>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</si>
  <si>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</si>
  <si>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</si>
  <si>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</si>
  <si>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</si>
  <si>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</si>
  <si>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</si>
  <si>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</si>
  <si>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</si>
  <si>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</si>
  <si>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</si>
  <si>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</si>
  <si>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</si>
  <si>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</si>
  <si>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</si>
  <si>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</si>
  <si>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</si>
  <si>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</si>
  <si>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</si>
  <si>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</si>
  <si>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</si>
  <si>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</si>
  <si>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</si>
  <si>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</si>
  <si>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</si>
  <si>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</si>
  <si>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</si>
  <si>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</si>
  <si>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</si>
  <si>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</si>
  <si>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</si>
  <si>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</si>
  <si>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</si>
  <si>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</si>
  <si>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</si>
  <si>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</si>
  <si>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</si>
  <si>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</si>
  <si>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</si>
  <si>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</si>
  <si>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</si>
  <si>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</si>
  <si>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</si>
  <si>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</si>
  <si>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</si>
  <si>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</si>
  <si>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</si>
  <si>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</si>
  <si>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</si>
  <si>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</si>
  <si>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</si>
  <si>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</si>
  <si>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</si>
  <si>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</si>
  <si>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</si>
  <si>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</si>
  <si>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</si>
  <si>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</si>
  <si>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</si>
  <si>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</si>
  <si>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</si>
  <si>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</si>
  <si>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</si>
  <si>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</si>
  <si>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</si>
  <si>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</si>
  <si>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</si>
  <si>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</si>
  <si>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</si>
  <si>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</si>
  <si>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</si>
  <si>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</si>
  <si>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</si>
  <si>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</si>
  <si>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</si>
  <si>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</si>
  <si>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</si>
  <si>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</si>
  <si>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</si>
  <si>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</si>
  <si>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</si>
  <si>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</si>
  <si>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</si>
  <si>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</si>
  <si>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</si>
  <si>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</si>
  <si>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</si>
  <si>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</si>
  <si>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</si>
  <si>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</si>
  <si>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</si>
  <si>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</si>
  <si>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</si>
  <si>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</si>
  <si>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</si>
  <si>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</si>
  <si>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</si>
  <si>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</si>
  <si>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</si>
  <si>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</si>
  <si>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</si>
  <si>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</si>
  <si>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</si>
  <si>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</si>
  <si>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</si>
  <si>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</si>
  <si>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</si>
  <si>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</si>
  <si>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</si>
  <si>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</si>
  <si>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</si>
  <si>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</si>
  <si>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</si>
  <si>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</si>
  <si>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</si>
  <si>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</si>
  <si>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</si>
  <si>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</si>
  <si>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</si>
  <si>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</si>
  <si>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</si>
  <si>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</si>
  <si>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</si>
  <si>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</si>
  <si>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</si>
  <si>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</si>
  <si>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</si>
  <si>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</si>
  <si>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</si>
  <si>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</si>
  <si>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</si>
  <si>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</si>
  <si>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</si>
  <si>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</si>
  <si>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</si>
  <si>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</si>
  <si>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</si>
  <si>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</si>
  <si>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</si>
  <si>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</si>
  <si>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</si>
  <si>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</si>
  <si>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</si>
  <si>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</si>
  <si>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</si>
  <si>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</si>
  <si>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</si>
  <si>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</si>
  <si>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</si>
  <si>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</si>
  <si>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</si>
  <si>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</si>
  <si>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</si>
  <si>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</si>
  <si>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</si>
  <si>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</si>
  <si>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</si>
  <si>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</si>
  <si>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</si>
  <si>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</si>
  <si>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</si>
  <si>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</si>
  <si>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</si>
  <si>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</si>
  <si>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</si>
  <si>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</si>
  <si>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</si>
  <si>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</si>
  <si>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</si>
  <si>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</si>
  <si>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</si>
  <si>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</si>
  <si>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</si>
  <si>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</si>
  <si>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</si>
  <si>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</si>
  <si>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</si>
  <si>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</si>
  <si>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</si>
  <si>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</si>
  <si>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</si>
  <si>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</si>
  <si>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</si>
  <si>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</si>
  <si>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</si>
  <si>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</si>
  <si>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</si>
  <si>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</si>
  <si>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</si>
  <si>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</si>
  <si>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</si>
  <si>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</si>
  <si>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</si>
  <si>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</si>
  <si>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</si>
  <si>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</si>
  <si>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</si>
  <si>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</si>
  <si>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</si>
  <si>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</si>
  <si>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</si>
  <si>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</si>
  <si>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</si>
  <si>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</si>
  <si>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</si>
  <si>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</si>
  <si>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</si>
  <si>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</si>
  <si>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</si>
  <si>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</si>
  <si>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</si>
  <si>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</si>
  <si>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</si>
  <si>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</si>
  <si>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</si>
  <si>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</si>
  <si>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</si>
  <si>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</si>
  <si>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</si>
  <si>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</si>
  <si>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</si>
  <si>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</si>
  <si>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</si>
  <si>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</si>
  <si>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</si>
  <si>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</si>
  <si>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</si>
  <si>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</si>
  <si>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</si>
  <si>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</si>
  <si>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</si>
  <si>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</si>
  <si>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</si>
  <si>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</si>
  <si>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</si>
  <si>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</si>
  <si>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</si>
  <si>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</si>
  <si>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</si>
  <si>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</si>
  <si>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</si>
  <si>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</si>
  <si>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</si>
  <si>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</si>
  <si>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</si>
  <si>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</si>
  <si>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</si>
  <si>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</si>
  <si>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</si>
  <si>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</si>
  <si>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</si>
  <si>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</si>
  <si>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</si>
  <si>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</si>
  <si>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</si>
  <si>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</si>
  <si>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</si>
  <si>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</si>
  <si>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</si>
  <si>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</si>
  <si>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</si>
  <si>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</si>
  <si>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</si>
  <si>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</si>
  <si>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</si>
  <si>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</si>
  <si>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</si>
  <si>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</si>
  <si>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</si>
  <si>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</si>
  <si>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</si>
  <si>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</si>
  <si>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</si>
  <si>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</si>
  <si>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</si>
  <si>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</si>
  <si>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</si>
  <si>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</si>
  <si>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</si>
  <si>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</si>
  <si>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</si>
  <si>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</si>
  <si>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</si>
  <si>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</si>
  <si>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</si>
  <si>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</si>
  <si>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</si>
  <si>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</si>
  <si>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</si>
  <si>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</si>
  <si>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</si>
  <si>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</si>
  <si>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</si>
  <si>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</si>
  <si>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</si>
  <si>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</si>
  <si>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</si>
  <si>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</si>
  <si>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</si>
  <si>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</si>
  <si>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</si>
  <si>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</si>
  <si>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</si>
  <si>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</si>
  <si>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</si>
  <si>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</si>
  <si>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</si>
  <si>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</si>
  <si>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</si>
  <si>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</si>
  <si>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</si>
  <si>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</si>
  <si>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</si>
  <si>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</si>
  <si>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</si>
  <si>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</si>
  <si>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</si>
  <si>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</si>
  <si>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</si>
  <si>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</si>
  <si>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</si>
  <si>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</si>
  <si>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</si>
  <si>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</si>
  <si>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</si>
  <si>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</si>
  <si>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</si>
  <si>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</si>
  <si>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</si>
  <si>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</si>
  <si>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</si>
  <si>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</si>
  <si>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</si>
  <si>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</si>
  <si>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</si>
  <si>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</si>
  <si>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</si>
  <si>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</si>
  <si>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</si>
  <si>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</si>
  <si>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</si>
  <si>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</si>
  <si>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</si>
  <si>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</si>
  <si>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</si>
  <si>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</si>
  <si>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</si>
  <si>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</si>
  <si>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</si>
  <si>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</si>
  <si>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</si>
  <si>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</si>
  <si>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</si>
  <si>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</si>
  <si>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</si>
  <si>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</si>
  <si>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</si>
  <si>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</si>
  <si>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</si>
  <si>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</si>
  <si>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</si>
  <si>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</si>
  <si>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</si>
  <si>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</si>
  <si>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</si>
  <si>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</si>
  <si>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</si>
  <si>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</si>
  <si>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</si>
  <si>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</si>
  <si>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</si>
  <si>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</si>
  <si>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</si>
  <si>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</si>
  <si>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</si>
  <si>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</si>
  <si>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</si>
  <si>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</si>
  <si>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</si>
  <si>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</si>
  <si>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</si>
  <si>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</si>
  <si>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</si>
  <si>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</si>
  <si>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</si>
  <si>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</si>
  <si>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</si>
  <si>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</si>
  <si>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</si>
  <si>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</si>
  <si>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</si>
  <si>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</si>
  <si>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</si>
  <si>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</si>
  <si>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</si>
  <si>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</si>
  <si>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</si>
  <si>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</si>
  <si>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</si>
  <si>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</si>
  <si>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</si>
  <si>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</si>
  <si>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</si>
  <si>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</si>
  <si>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</si>
  <si>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</si>
  <si>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</si>
  <si>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</si>
  <si>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</si>
  <si>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</si>
  <si>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</si>
  <si>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</si>
  <si>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</si>
  <si>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</si>
  <si>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</si>
  <si>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</si>
  <si>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</si>
  <si>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</si>
  <si>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</si>
  <si>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</si>
  <si>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</si>
  <si>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</si>
  <si>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</si>
  <si>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</si>
  <si>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</si>
  <si>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</si>
  <si>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</si>
  <si>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</si>
  <si>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</si>
  <si>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</si>
  <si>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</si>
  <si>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</si>
  <si>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</si>
  <si>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</si>
  <si>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</si>
  <si>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</si>
  <si>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</si>
  <si>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</si>
  <si>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</si>
  <si>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</si>
  <si>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</si>
  <si>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</si>
  <si>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</si>
  <si>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</si>
  <si>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</si>
  <si>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</si>
  <si>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</si>
  <si>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</si>
  <si>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</si>
  <si>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</si>
  <si>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</si>
  <si>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</si>
  <si>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</si>
  <si>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</si>
  <si>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</si>
  <si>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</si>
  <si>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</si>
  <si>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</si>
  <si>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</si>
  <si>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</si>
  <si>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</si>
  <si>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</si>
  <si>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</si>
  <si>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</si>
  <si>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</si>
  <si>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</si>
  <si>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</si>
  <si>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</si>
  <si>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</si>
  <si>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</si>
  <si>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</si>
  <si>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</si>
  <si>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</si>
  <si>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</si>
  <si>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</si>
  <si>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</si>
  <si>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</si>
  <si>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</si>
  <si>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</si>
  <si>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</si>
  <si>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</si>
  <si>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</si>
  <si>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</si>
  <si>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</si>
  <si>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</si>
  <si>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</si>
  <si>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</si>
  <si>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</si>
  <si>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</si>
  <si>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</si>
  <si>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</si>
  <si>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</si>
  <si>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</si>
  <si>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</si>
  <si>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</si>
  <si>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</si>
  <si>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</si>
  <si>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</si>
  <si>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</si>
  <si>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</si>
  <si>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</si>
  <si>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</si>
  <si>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</si>
  <si>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</si>
  <si>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</si>
  <si>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</si>
  <si>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</si>
  <si>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</si>
  <si>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</si>
  <si>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</si>
  <si>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</si>
  <si>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</si>
  <si>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</si>
  <si>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</si>
  <si>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</si>
  <si>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</si>
  <si>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</si>
  <si>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</si>
  <si>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</si>
  <si>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</si>
  <si>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</si>
  <si>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</si>
  <si>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</si>
  <si>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</si>
  <si>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</si>
  <si>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</si>
  <si>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</si>
  <si>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</si>
  <si>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</si>
  <si>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</si>
  <si>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</si>
  <si>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</si>
  <si>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</si>
  <si>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</si>
  <si>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</si>
  <si>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</si>
  <si>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</si>
  <si>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</si>
  <si>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</si>
  <si>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</si>
  <si>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</si>
  <si>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</si>
  <si>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</si>
  <si>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</si>
  <si>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</si>
  <si>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</si>
  <si>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</si>
  <si>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</si>
  <si>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</si>
  <si>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</si>
  <si>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</si>
  <si>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</si>
  <si>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</si>
  <si>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</si>
  <si>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</si>
  <si>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</si>
  <si>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</si>
  <si>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</si>
  <si>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</si>
  <si>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</si>
  <si>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</si>
  <si>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</si>
  <si>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</si>
  <si>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</si>
  <si>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</si>
  <si>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</si>
  <si>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</si>
  <si>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</si>
  <si>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</si>
  <si>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</si>
  <si>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</si>
  <si>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</si>
  <si>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</si>
  <si>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</si>
  <si>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</si>
  <si>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</si>
  <si>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</si>
  <si>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</si>
  <si>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</si>
  <si>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</si>
  <si>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</si>
  <si>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</si>
  <si>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</si>
  <si>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</si>
  <si>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</si>
  <si>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</si>
  <si>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</si>
  <si>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</si>
  <si>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</si>
  <si>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</si>
  <si>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</si>
  <si>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</si>
  <si>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</si>
  <si>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</si>
  <si>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</si>
  <si>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</si>
  <si>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</si>
  <si>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</si>
  <si>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</si>
  <si>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</si>
  <si>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</si>
  <si>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</si>
  <si>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</si>
  <si>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</si>
  <si>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</si>
  <si>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</si>
  <si>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</si>
  <si>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</si>
  <si>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</si>
  <si>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</si>
  <si>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</si>
  <si>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</si>
  <si>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</si>
  <si>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</si>
  <si>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</si>
  <si>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</si>
  <si>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</si>
  <si>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</si>
  <si>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</si>
  <si>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</si>
  <si>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</si>
  <si>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</si>
  <si>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</si>
  <si>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</si>
  <si>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</si>
  <si>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</si>
  <si>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</si>
  <si>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</si>
  <si>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</si>
  <si>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</si>
  <si>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</si>
  <si>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</si>
  <si>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</si>
  <si>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</si>
  <si>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</si>
  <si>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</si>
  <si>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</si>
  <si>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</si>
  <si>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</si>
  <si>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</si>
  <si>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</si>
  <si>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</si>
  <si>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</si>
  <si>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</si>
  <si>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</si>
  <si>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</si>
  <si>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</si>
  <si>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</si>
  <si>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</si>
  <si>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</si>
  <si>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</si>
  <si>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</si>
  <si>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</si>
  <si>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</si>
  <si>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</si>
  <si>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</si>
  <si>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</si>
  <si>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</si>
  <si>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</si>
  <si>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</si>
  <si>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</si>
  <si>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</si>
  <si>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</si>
  <si>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</si>
  <si>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</si>
  <si>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</si>
  <si>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</si>
  <si>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</si>
  <si>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</si>
  <si>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</si>
  <si>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</si>
  <si>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</si>
  <si>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</si>
  <si>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</si>
  <si>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</si>
  <si>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</si>
  <si>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</si>
  <si>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</si>
  <si>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</si>
  <si>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</si>
  <si>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</si>
  <si>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</si>
  <si>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</si>
  <si>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</si>
  <si>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</si>
  <si>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</si>
  <si>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</si>
  <si>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</si>
  <si>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</si>
  <si>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</si>
  <si>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</si>
  <si>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</si>
  <si>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</si>
  <si>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</si>
  <si>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</si>
  <si>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</si>
  <si>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</si>
  <si>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</si>
  <si>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</si>
  <si>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</si>
  <si>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</si>
  <si>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</si>
  <si>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</si>
  <si>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</si>
  <si>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</si>
  <si>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</si>
  <si>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</si>
  <si>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</si>
  <si>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</si>
  <si>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</si>
  <si>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</si>
  <si>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</si>
  <si>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</si>
  <si>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</si>
  <si>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</si>
  <si>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</si>
  <si>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</si>
  <si>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</si>
  <si>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</si>
  <si>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</si>
  <si>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</si>
  <si>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</si>
  <si>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</si>
  <si>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</si>
  <si>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</si>
  <si>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</si>
  <si>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</si>
  <si>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</si>
  <si>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</si>
  <si>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</si>
  <si>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</si>
  <si>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</si>
  <si>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</si>
  <si>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</si>
  <si>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</si>
  <si>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</si>
  <si>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</si>
  <si>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</si>
  <si>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</si>
  <si>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</si>
  <si>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</si>
  <si>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</si>
  <si>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</si>
  <si>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</si>
  <si>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</si>
  <si>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</si>
  <si>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</si>
  <si>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</si>
  <si>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</si>
  <si>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</si>
  <si>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</si>
  <si>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</si>
  <si>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</si>
  <si>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</si>
  <si>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</si>
  <si>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</si>
  <si>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</si>
  <si>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</si>
  <si>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</si>
  <si>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</si>
  <si>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</si>
  <si>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</si>
  <si>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</si>
  <si>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</si>
  <si>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</si>
  <si>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</si>
  <si>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</si>
  <si>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</si>
  <si>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</si>
  <si>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</si>
  <si>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</si>
  <si>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</si>
  <si>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</si>
  <si>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</si>
  <si>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</si>
  <si>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</si>
  <si>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</si>
  <si>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</si>
  <si>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</si>
  <si>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</si>
  <si>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</si>
  <si>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</si>
  <si>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</si>
  <si>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</si>
  <si>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</si>
  <si>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</si>
  <si>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</si>
  <si>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</si>
  <si>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</si>
  <si>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</si>
  <si>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</si>
  <si>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</si>
  <si>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</si>
  <si>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</si>
  <si>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</si>
  <si>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</si>
  <si>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</si>
  <si>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</si>
  <si>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</si>
  <si>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</si>
  <si>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</si>
  <si>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</si>
  <si>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</si>
  <si>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</si>
  <si>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</si>
  <si>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</si>
  <si>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</si>
  <si>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</si>
  <si>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</si>
  <si>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</si>
  <si>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</si>
  <si>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</si>
  <si>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</si>
  <si>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</si>
  <si>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</si>
  <si>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</si>
  <si>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</si>
  <si>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</si>
  <si>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</si>
  <si>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</si>
  <si>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</si>
  <si>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</si>
  <si>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</si>
  <si>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</si>
  <si>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</si>
  <si>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</si>
  <si>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</si>
  <si>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</si>
  <si>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</si>
  <si>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</si>
  <si>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</si>
  <si>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</si>
  <si>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</si>
  <si>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</si>
  <si>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</si>
  <si>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</si>
  <si>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</si>
  <si>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</si>
  <si>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</si>
  <si>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</si>
  <si>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</si>
  <si>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</si>
  <si>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</si>
  <si>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</si>
  <si>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</si>
  <si>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</si>
  <si>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</si>
  <si>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</si>
  <si>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</si>
  <si>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</si>
  <si>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</si>
  <si>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</si>
  <si>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</si>
  <si>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</si>
  <si>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</si>
  <si>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</si>
  <si>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</si>
  <si>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</si>
  <si>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</si>
  <si>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</si>
  <si>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</si>
  <si>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</si>
  <si>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</si>
  <si>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</si>
  <si>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</si>
  <si>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</si>
  <si>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</si>
  <si>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</si>
  <si>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</si>
  <si>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</si>
  <si>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</si>
  <si>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</si>
  <si>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</si>
  <si>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</si>
  <si>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</si>
  <si>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</si>
  <si>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</si>
  <si>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</si>
  <si>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</si>
  <si>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</si>
  <si>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</si>
  <si>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</si>
  <si>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</si>
  <si>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</si>
  <si>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</si>
  <si>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</si>
  <si>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</si>
  <si>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</si>
  <si>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</si>
  <si>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</si>
  <si>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</si>
  <si>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</si>
  <si>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</si>
  <si>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</si>
  <si>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</si>
  <si>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</si>
  <si>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</si>
  <si>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</si>
  <si>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</si>
  <si>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</si>
  <si>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</si>
  <si>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</si>
  <si>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</si>
  <si>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</si>
  <si>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</si>
  <si>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</si>
  <si>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</si>
  <si>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</si>
  <si>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</si>
  <si>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</si>
  <si>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</si>
  <si>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</si>
  <si>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</si>
  <si>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</si>
  <si>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</si>
  <si>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</si>
  <si>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</si>
  <si>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</si>
  <si>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</si>
  <si>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</si>
  <si>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</si>
  <si>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</si>
  <si>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</si>
  <si>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</si>
  <si>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</si>
  <si>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</si>
  <si>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</si>
  <si>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</si>
  <si>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</si>
  <si>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</si>
  <si>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</si>
  <si>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</si>
  <si>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</si>
  <si>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</si>
  <si>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</si>
  <si>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</si>
  <si>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</si>
  <si>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</si>
  <si>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</si>
  <si>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</si>
  <si>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</si>
  <si>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</si>
  <si>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</si>
  <si>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</si>
  <si>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</si>
  <si>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</si>
  <si>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</si>
  <si>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</si>
  <si>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</si>
  <si>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</si>
  <si>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</si>
  <si>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</si>
  <si>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</si>
  <si>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</si>
  <si>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</si>
  <si>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</si>
  <si>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</si>
  <si>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</si>
  <si>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</si>
  <si>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</si>
  <si>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</si>
  <si>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</si>
  <si>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</si>
  <si>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</si>
  <si>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</si>
  <si>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</si>
  <si>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</si>
  <si>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</si>
  <si>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</si>
  <si>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</si>
  <si>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</si>
  <si>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</si>
  <si>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</si>
  <si>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</si>
  <si>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</si>
  <si>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</si>
  <si>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</si>
  <si>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</si>
  <si>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</si>
  <si>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</si>
  <si>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</si>
  <si>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</si>
  <si>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</si>
  <si>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</si>
  <si>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</si>
  <si>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</si>
  <si>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</si>
  <si>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</si>
  <si>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</si>
  <si>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</si>
  <si>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</si>
  <si>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</si>
  <si>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</si>
  <si>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</si>
  <si>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</si>
  <si>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</si>
  <si>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</si>
  <si>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</si>
  <si>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</si>
  <si>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</si>
  <si>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</si>
  <si>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</si>
  <si>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</si>
  <si>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</si>
  <si>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</si>
  <si>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</si>
  <si>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</si>
  <si>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</si>
  <si>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</si>
  <si>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</si>
  <si>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</si>
  <si>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</si>
  <si>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</si>
  <si>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</si>
  <si>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</si>
  <si>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</si>
  <si>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</si>
  <si>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</si>
  <si>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</si>
  <si>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</si>
  <si>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</si>
  <si>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</si>
  <si>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</si>
  <si>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</si>
  <si>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</si>
  <si>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</si>
  <si>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</si>
  <si>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</si>
  <si>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</si>
  <si>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</si>
  <si>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</si>
  <si>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</si>
  <si>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</si>
  <si>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</si>
  <si>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</si>
  <si>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</si>
  <si>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</si>
  <si>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</si>
  <si>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</si>
  <si>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</si>
  <si>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</si>
  <si>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</si>
  <si>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</si>
  <si>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</si>
  <si>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</si>
  <si>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</si>
  <si>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</si>
  <si>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</si>
  <si>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</si>
  <si>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</si>
  <si>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</si>
  <si>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</si>
  <si>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</si>
  <si>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</si>
  <si>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</si>
  <si>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</si>
  <si>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</si>
  <si>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</si>
  <si>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</si>
  <si>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</si>
  <si>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</si>
  <si>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</si>
  <si>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</si>
  <si>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</si>
  <si>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</si>
  <si>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</si>
  <si>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</si>
  <si>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</si>
  <si>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</si>
  <si>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</si>
  <si>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</si>
  <si>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</si>
  <si>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</si>
  <si>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</si>
  <si>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</si>
  <si>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</si>
  <si>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</si>
  <si>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</si>
  <si>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</si>
  <si>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</si>
  <si>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</si>
  <si>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</si>
  <si>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</si>
  <si>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</si>
  <si>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</si>
  <si>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</si>
  <si>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</si>
  <si>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</si>
  <si>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</si>
  <si>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</si>
  <si>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</si>
  <si>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</si>
  <si>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</si>
  <si>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</si>
  <si>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</si>
  <si>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</si>
  <si>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</si>
  <si>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</si>
  <si>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</si>
  <si>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</si>
  <si>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</si>
  <si>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</si>
  <si>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</si>
  <si>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</si>
  <si>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</si>
  <si>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</si>
  <si>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</si>
  <si>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</si>
  <si>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</si>
  <si>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</si>
  <si>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</si>
  <si>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</si>
  <si>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</si>
  <si>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</si>
  <si>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</si>
  <si>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</si>
  <si>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</si>
  <si>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</si>
  <si>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</si>
  <si>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</si>
  <si>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</si>
  <si>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</si>
  <si>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</si>
  <si>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</si>
  <si>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</si>
  <si>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</si>
  <si>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</si>
  <si>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</si>
  <si>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</si>
  <si>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</si>
  <si>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</si>
  <si>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</si>
  <si>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</si>
  <si>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</si>
  <si>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</si>
  <si>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</si>
  <si>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</si>
  <si>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</si>
  <si>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</si>
  <si>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</si>
  <si>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</si>
  <si>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</si>
  <si>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</si>
  <si>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</si>
  <si>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</si>
  <si>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</si>
  <si>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</si>
  <si>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</si>
  <si>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</si>
  <si>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</si>
  <si>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</si>
  <si>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</si>
  <si>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</si>
  <si>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</si>
  <si>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</si>
  <si>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</si>
  <si>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</si>
  <si>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</si>
  <si>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</si>
  <si>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</si>
  <si>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</si>
  <si>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</si>
  <si>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</si>
  <si>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</si>
  <si>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</si>
  <si>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</si>
  <si>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</si>
  <si>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</si>
  <si>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</si>
  <si>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</si>
  <si>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</si>
  <si>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</si>
  <si>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</si>
  <si>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</si>
  <si>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</si>
  <si>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</si>
  <si>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</si>
  <si>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</si>
  <si>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</si>
  <si>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</si>
  <si>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</si>
  <si>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</si>
  <si>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</si>
  <si>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</si>
  <si>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</si>
  <si>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</si>
  <si>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</si>
  <si>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</si>
  <si>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</si>
  <si>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</si>
  <si>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</si>
  <si>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</si>
  <si>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</si>
  <si>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</si>
  <si>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</si>
  <si>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</si>
  <si>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</si>
  <si>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</si>
  <si>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</si>
  <si>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</si>
  <si>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</si>
  <si>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</si>
  <si>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</si>
  <si>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</si>
  <si>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</si>
  <si>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</si>
  <si>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</si>
  <si>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</si>
  <si>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</si>
  <si>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</si>
  <si>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</si>
  <si>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</si>
  <si>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</si>
  <si>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</si>
  <si>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</si>
  <si>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</si>
  <si>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</si>
  <si>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</si>
  <si>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</si>
  <si>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</si>
  <si>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</si>
  <si>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</si>
  <si>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</si>
  <si>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</si>
  <si>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</si>
  <si>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</si>
  <si>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</si>
  <si>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</si>
  <si>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</si>
  <si>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</si>
  <si>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</si>
  <si>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</si>
  <si>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</si>
  <si>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</si>
  <si>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</si>
  <si>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</si>
  <si>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</si>
  <si>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</si>
  <si>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</si>
  <si>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</si>
  <si>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</si>
  <si>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</si>
  <si>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</si>
  <si>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</si>
  <si>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</si>
  <si>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</si>
  <si>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</si>
  <si>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</si>
  <si>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</si>
  <si>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</si>
  <si>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</si>
  <si>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</si>
  <si>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</si>
  <si>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</si>
  <si>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</si>
  <si>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</si>
  <si>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</si>
  <si>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</si>
  <si>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</si>
  <si>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</si>
  <si>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</si>
  <si>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</si>
  <si>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</si>
  <si>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</si>
  <si>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</si>
  <si>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</si>
  <si>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</si>
  <si>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</si>
  <si>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</si>
  <si>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</si>
  <si>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</si>
  <si>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</si>
  <si>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</si>
  <si>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</si>
  <si>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</si>
  <si>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</si>
  <si>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</si>
  <si>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</si>
  <si>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</si>
  <si>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</si>
  <si>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</si>
  <si>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</si>
  <si>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</si>
  <si>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</si>
  <si>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</si>
  <si>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</si>
  <si>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</si>
  <si>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</si>
  <si>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</si>
  <si>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</si>
  <si>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</si>
  <si>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</si>
  <si>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</si>
  <si>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</si>
  <si>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</si>
  <si>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</si>
  <si>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</si>
  <si>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</si>
  <si>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</si>
  <si>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</si>
  <si>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</si>
  <si>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</si>
  <si>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</si>
  <si>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</si>
  <si>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</si>
  <si>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</si>
  <si>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</si>
  <si>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</si>
  <si>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</si>
  <si>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</si>
  <si>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</si>
  <si>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</si>
  <si>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</si>
  <si>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</si>
  <si>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</si>
  <si>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</si>
  <si>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</si>
  <si>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</si>
  <si>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</si>
  <si>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</si>
  <si>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</si>
  <si>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</si>
  <si>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</si>
  <si>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</si>
  <si>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</si>
  <si>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</si>
  <si>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</si>
  <si>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</si>
  <si>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</si>
  <si>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</si>
  <si>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</si>
  <si>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</si>
  <si>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</si>
  <si>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</si>
  <si>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</si>
  <si>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</si>
  <si>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</si>
  <si>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</si>
  <si>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</si>
  <si>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</si>
  <si>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</si>
  <si>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</si>
  <si>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</si>
  <si>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</si>
  <si>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</si>
  <si>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</si>
  <si>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</si>
  <si>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</si>
  <si>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</si>
  <si>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</si>
  <si>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</si>
  <si>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</si>
  <si>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</si>
  <si>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</si>
  <si>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</si>
  <si>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</si>
  <si>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</si>
  <si>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</si>
  <si>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</si>
  <si>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</si>
  <si>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</si>
  <si>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</si>
  <si>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</si>
  <si>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</si>
  <si>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</si>
  <si>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</si>
  <si>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</si>
  <si>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</si>
  <si>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</si>
  <si>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</si>
  <si>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</si>
  <si>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</si>
  <si>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</si>
  <si>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</si>
  <si>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</si>
  <si>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</si>
  <si>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</si>
  <si>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</si>
  <si>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</si>
  <si>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</si>
  <si>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</si>
  <si>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</si>
  <si>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</si>
  <si>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</si>
  <si>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</si>
  <si>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</si>
  <si>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</si>
  <si>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</si>
  <si>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</si>
  <si>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</si>
  <si>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</si>
  <si>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</si>
  <si>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</si>
  <si>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</si>
  <si>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</si>
  <si>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</si>
  <si>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</si>
  <si>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</si>
  <si>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</si>
  <si>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</si>
  <si>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</si>
  <si>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</si>
  <si>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</si>
  <si>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</si>
  <si>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</si>
  <si>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</si>
  <si>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</si>
  <si>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</si>
  <si>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</si>
  <si>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</si>
  <si>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</si>
  <si>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</si>
  <si>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</si>
  <si>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</si>
  <si>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</si>
  <si>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</si>
  <si>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</si>
  <si>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</si>
  <si>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</si>
  <si>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</si>
  <si>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</si>
  <si>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</si>
  <si>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</si>
  <si>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</si>
  <si>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</si>
  <si>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</si>
  <si>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</si>
  <si>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</si>
  <si>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</si>
  <si>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</si>
  <si>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</si>
  <si>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</si>
  <si>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</si>
  <si>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</si>
  <si>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</si>
  <si>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</si>
  <si>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</si>
  <si>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</si>
  <si>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</si>
  <si>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</si>
  <si>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</si>
  <si>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</si>
  <si>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</si>
  <si>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</si>
  <si>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</si>
  <si>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</si>
  <si>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</si>
  <si>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</si>
  <si>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</si>
  <si>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</si>
  <si>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</si>
  <si>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</si>
  <si>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</si>
  <si>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</si>
  <si>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</si>
  <si>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</si>
  <si>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</si>
  <si>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</si>
  <si>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</si>
  <si>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</si>
  <si>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</si>
  <si>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</si>
  <si>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</si>
  <si>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</si>
  <si>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</si>
  <si>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</si>
  <si>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</si>
  <si>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</si>
  <si>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</si>
  <si>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</si>
  <si>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</si>
  <si>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</si>
  <si>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</si>
  <si>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</si>
  <si>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</si>
  <si>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</si>
  <si>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</si>
  <si>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</si>
  <si>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</si>
  <si>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</si>
  <si>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</si>
  <si>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</si>
  <si>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</si>
  <si>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</si>
  <si>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</si>
  <si>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</si>
  <si>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</si>
  <si>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</si>
  <si>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</si>
  <si>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</si>
  <si>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</si>
  <si>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</si>
  <si>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</si>
  <si>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</si>
  <si>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</si>
  <si>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</si>
  <si>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</si>
  <si>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</si>
  <si>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</si>
  <si>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</si>
  <si>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</si>
  <si>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</si>
  <si>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</si>
  <si>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</si>
  <si>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</si>
  <si>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</si>
  <si>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</si>
  <si>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</si>
  <si>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</si>
  <si>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</si>
  <si>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</si>
  <si>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</si>
  <si>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</si>
  <si>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</si>
  <si>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</si>
  <si>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</si>
  <si>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</si>
  <si>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</si>
  <si>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</si>
  <si>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</si>
  <si>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</si>
  <si>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</si>
  <si>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</si>
  <si>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</si>
  <si>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</si>
  <si>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</si>
  <si>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</si>
  <si>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</si>
  <si>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</si>
  <si>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</si>
  <si>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</si>
  <si>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</si>
  <si>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</si>
  <si>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</si>
  <si>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</si>
  <si>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</si>
  <si>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</si>
  <si>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</si>
  <si>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</si>
  <si>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</si>
  <si>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</si>
  <si>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</si>
  <si>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</si>
  <si>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</si>
  <si>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</si>
  <si>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</si>
  <si>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</si>
  <si>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</si>
  <si>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</si>
  <si>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</si>
  <si>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</si>
  <si>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</si>
  <si>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</si>
  <si>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</si>
  <si>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</si>
  <si>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</si>
  <si>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</si>
  <si>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</si>
  <si>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</si>
  <si>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</si>
  <si>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</si>
  <si>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</si>
  <si>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</si>
  <si>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</si>
  <si>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</si>
  <si>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</si>
  <si>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</si>
  <si>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</si>
  <si>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</si>
  <si>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</si>
  <si>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</si>
  <si>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</si>
  <si>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</si>
  <si>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</si>
  <si>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</si>
  <si>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</si>
  <si>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</si>
  <si>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</si>
  <si>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</si>
  <si>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</si>
  <si>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</si>
  <si>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</si>
  <si>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</si>
  <si>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</si>
  <si>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</si>
  <si>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</si>
  <si>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</si>
  <si>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</si>
  <si>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</si>
  <si>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</si>
  <si>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</si>
  <si>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</si>
  <si>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</si>
  <si>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</si>
  <si>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</si>
  <si>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</si>
  <si>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</si>
  <si>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</si>
  <si>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</si>
  <si>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</si>
  <si>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</si>
  <si>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</si>
  <si>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</si>
  <si>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</si>
  <si>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</si>
  <si>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</si>
  <si>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</si>
  <si>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</si>
  <si>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</si>
  <si>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</si>
  <si>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</si>
  <si>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</si>
  <si>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</si>
  <si>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</si>
  <si>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</si>
  <si>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</si>
  <si>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</si>
  <si>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</si>
  <si>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</si>
  <si>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</si>
  <si>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</si>
  <si>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</si>
  <si>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</si>
  <si>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</si>
  <si>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</si>
  <si>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</si>
  <si>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</si>
  <si>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</si>
  <si>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</si>
  <si>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</si>
  <si>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</si>
  <si>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</si>
  <si>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</si>
  <si>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</si>
  <si>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</si>
  <si>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</si>
  <si>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</si>
  <si>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</si>
  <si>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</si>
  <si>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</si>
  <si>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</si>
  <si>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</si>
  <si>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</si>
  <si>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</si>
  <si>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</si>
  <si>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</si>
  <si>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</si>
  <si>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</si>
  <si>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</si>
  <si>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</si>
  <si>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</si>
  <si>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</si>
  <si>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</si>
  <si>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</si>
  <si>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</si>
  <si>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</si>
  <si>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</si>
  <si>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</si>
  <si>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</si>
  <si>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</si>
  <si>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</si>
  <si>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</si>
  <si>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</si>
  <si>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</si>
  <si>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</si>
  <si>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</si>
  <si>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</si>
  <si>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</si>
  <si>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</si>
  <si>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</si>
  <si>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</si>
  <si>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</si>
  <si>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</si>
  <si>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</si>
  <si>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</si>
  <si>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</si>
  <si>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</si>
  <si>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</si>
  <si>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</si>
  <si>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</si>
  <si>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</si>
  <si>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</si>
  <si>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</si>
  <si>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</si>
  <si>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</si>
  <si>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</si>
  <si>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</si>
  <si>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</si>
  <si>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</si>
  <si>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</si>
  <si>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</si>
  <si>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</si>
  <si>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</si>
  <si>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</si>
  <si>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</si>
  <si>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</si>
  <si>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</si>
  <si>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</si>
  <si>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</si>
  <si>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</si>
  <si>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</si>
  <si>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</si>
  <si>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</si>
  <si>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</si>
  <si>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</si>
  <si>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</si>
  <si>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</si>
  <si>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</si>
  <si>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</si>
  <si>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</si>
  <si>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</si>
  <si>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</si>
  <si>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</si>
  <si>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</si>
  <si>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</si>
  <si>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</si>
  <si>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</si>
  <si>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</si>
  <si>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</si>
  <si>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</si>
  <si>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</si>
  <si>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</si>
  <si>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</si>
  <si>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</si>
  <si>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</si>
  <si>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</si>
  <si>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</si>
  <si>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</si>
  <si>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</si>
  <si>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</si>
  <si>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</si>
  <si>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</si>
  <si>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</si>
  <si>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</si>
  <si>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</si>
  <si>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</si>
  <si>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</si>
  <si>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</si>
  <si>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</si>
  <si>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</si>
  <si>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</si>
  <si>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</si>
  <si>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</si>
  <si>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</si>
  <si>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</si>
  <si>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</si>
  <si>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</si>
  <si>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</si>
  <si>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</si>
  <si>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</si>
  <si>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</si>
  <si>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</si>
  <si>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</si>
  <si>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</si>
  <si>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</si>
  <si>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</si>
  <si>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</si>
  <si>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</si>
  <si>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</si>
  <si>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</si>
  <si>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</si>
  <si>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</si>
  <si>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</si>
  <si>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</si>
  <si>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</si>
  <si>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</si>
  <si>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</si>
  <si>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</si>
  <si>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</si>
  <si>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</si>
  <si>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</si>
  <si>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</si>
  <si>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</si>
  <si>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</si>
  <si>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</si>
  <si>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</si>
  <si>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</si>
  <si>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</si>
  <si>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</si>
  <si>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</si>
  <si>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</si>
  <si>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</si>
  <si>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</si>
  <si>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</si>
  <si>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</si>
  <si>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</si>
  <si>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</si>
  <si>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</si>
  <si>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</si>
  <si>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</si>
  <si>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</si>
  <si>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</si>
  <si>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</si>
  <si>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</si>
  <si>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</si>
  <si>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</si>
  <si>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</si>
  <si>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</si>
  <si>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</si>
  <si>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</si>
  <si>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</si>
  <si>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</si>
  <si>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</si>
  <si>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</si>
  <si>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</si>
  <si>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</si>
  <si>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</si>
  <si>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</si>
  <si>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</si>
  <si>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</si>
  <si>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</si>
  <si>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</si>
  <si>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</si>
  <si>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</si>
  <si>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</si>
  <si>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</si>
  <si>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</si>
  <si>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</si>
  <si>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</si>
  <si>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</si>
  <si>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</si>
  <si>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</si>
  <si>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</si>
  <si>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</si>
  <si>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</si>
  <si>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</si>
  <si>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</si>
  <si>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</si>
  <si>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</si>
  <si>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</si>
  <si>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</si>
  <si>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</si>
  <si>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</si>
  <si>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</si>
  <si>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</si>
  <si>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</si>
  <si>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</si>
  <si>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</si>
  <si>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</si>
  <si>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</si>
  <si>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</si>
  <si>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</si>
  <si>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</si>
  <si>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</si>
  <si>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</si>
  <si>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</si>
  <si>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</si>
  <si>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</si>
  <si>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</si>
  <si>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</si>
  <si>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</si>
  <si>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</si>
  <si>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</si>
  <si>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</si>
  <si>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</si>
  <si>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</si>
  <si>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</si>
  <si>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</si>
  <si>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</si>
  <si>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</si>
  <si>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</si>
  <si>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</si>
  <si>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</si>
  <si>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</si>
  <si>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</si>
  <si>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</si>
  <si>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</si>
  <si>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</si>
  <si>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</si>
  <si>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</si>
  <si>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</si>
  <si>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</si>
  <si>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</si>
  <si>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</si>
  <si>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</si>
  <si>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</si>
  <si>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</si>
  <si>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</si>
  <si>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</si>
  <si>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</si>
  <si>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</si>
  <si>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</si>
  <si>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</si>
  <si>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</si>
  <si>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</si>
  <si>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</si>
  <si>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</si>
  <si>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</si>
  <si>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</si>
  <si>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</si>
  <si>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</si>
  <si>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</si>
  <si>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</si>
  <si>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</si>
  <si>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</si>
  <si>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</si>
  <si>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</si>
  <si>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</si>
  <si>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</si>
  <si>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</si>
  <si>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</si>
  <si>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</si>
  <si>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</si>
  <si>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</si>
  <si>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</si>
  <si>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</si>
  <si>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</si>
  <si>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</si>
  <si>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</si>
  <si>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</si>
  <si>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</si>
  <si>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</si>
  <si>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</si>
  <si>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</si>
  <si>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</si>
  <si>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</si>
  <si>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</si>
  <si>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</si>
  <si>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</si>
  <si>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</si>
  <si>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</si>
  <si>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</si>
  <si>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</si>
  <si>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</si>
  <si>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</si>
  <si>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</si>
  <si>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</si>
  <si>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</si>
  <si>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</si>
  <si>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</si>
  <si>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</si>
  <si>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</si>
  <si>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</si>
  <si>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</si>
  <si>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</si>
  <si>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</si>
  <si>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</si>
  <si>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</si>
  <si>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</si>
  <si>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</si>
  <si>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</si>
  <si>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</si>
  <si>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</si>
  <si>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</si>
  <si>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</si>
  <si>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</si>
  <si>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</si>
  <si>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</si>
  <si>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</si>
  <si>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</si>
  <si>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</si>
  <si>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</si>
  <si>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</si>
  <si>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</si>
  <si>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</si>
  <si>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</si>
  <si>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</si>
  <si>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</si>
  <si>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</si>
  <si>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</si>
  <si>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</si>
  <si>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</si>
  <si>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</si>
  <si>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</si>
  <si>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</si>
  <si>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</si>
  <si>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</si>
  <si>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</si>
  <si>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</si>
  <si>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</si>
  <si>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</si>
  <si>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</si>
  <si>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</si>
  <si>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</si>
  <si>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</si>
  <si>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</si>
  <si>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</si>
  <si>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</si>
  <si>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</si>
  <si>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</si>
  <si>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</si>
  <si>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</si>
  <si>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</si>
  <si>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</si>
  <si>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</si>
  <si>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</si>
  <si>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</si>
  <si>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</si>
  <si>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</si>
  <si>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</si>
  <si>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</si>
  <si>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</si>
  <si>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</si>
  <si>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</si>
  <si>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</si>
  <si>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</si>
  <si>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</si>
  <si>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</si>
  <si>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</si>
  <si>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</si>
  <si>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</si>
  <si>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</si>
  <si>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</si>
  <si>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</si>
  <si>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</si>
  <si>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</si>
  <si>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</si>
  <si>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</si>
  <si>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</si>
  <si>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</si>
  <si>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</si>
  <si>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</si>
  <si>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</si>
  <si>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</si>
  <si>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</si>
  <si>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</si>
  <si>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</si>
  <si>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</si>
  <si>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</si>
  <si>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</si>
  <si>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</si>
  <si>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</si>
  <si>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</si>
  <si>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</si>
  <si>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</si>
  <si>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</si>
  <si>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</si>
  <si>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</si>
  <si>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</si>
  <si>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</si>
  <si>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</si>
  <si>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</si>
  <si>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</si>
  <si>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</si>
  <si>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</si>
  <si>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</si>
  <si>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</si>
  <si>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</si>
  <si>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</si>
  <si>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</si>
  <si>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</si>
  <si>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</si>
  <si>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</si>
  <si>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</si>
  <si>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</si>
  <si>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</si>
  <si>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</si>
  <si>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</si>
  <si>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</si>
  <si>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</si>
  <si>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</si>
  <si>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</si>
  <si>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</si>
  <si>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</si>
  <si>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</si>
  <si>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</si>
  <si>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</si>
  <si>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</si>
  <si>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</si>
  <si>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</si>
  <si>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</si>
  <si>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</si>
  <si>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</si>
  <si>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</si>
  <si>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</si>
  <si>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</si>
  <si>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</si>
  <si>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</si>
  <si>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</si>
  <si>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</si>
  <si>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</si>
  <si>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</si>
  <si>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</si>
  <si>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</si>
  <si>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</si>
  <si>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</si>
  <si>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</si>
  <si>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</si>
  <si>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</si>
  <si>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</si>
  <si>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</si>
  <si>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</si>
  <si>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</si>
  <si>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</si>
  <si>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</si>
  <si>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</si>
  <si>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</si>
  <si>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</si>
  <si>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</si>
  <si>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</si>
  <si>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</si>
  <si>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</si>
  <si>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</si>
  <si>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</si>
  <si>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</si>
  <si>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</si>
  <si>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</si>
  <si>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</si>
  <si>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</si>
  <si>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</si>
  <si>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</si>
  <si>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</si>
  <si>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</si>
  <si>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</si>
  <si>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</si>
  <si>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</si>
  <si>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</si>
  <si>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</si>
  <si>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</si>
  <si>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</si>
  <si>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</si>
  <si>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</si>
  <si>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</si>
  <si>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</si>
  <si>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</si>
  <si>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</si>
  <si>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</si>
  <si>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</si>
  <si>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</si>
  <si>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</si>
  <si>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</si>
  <si>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</si>
  <si>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</si>
  <si>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</si>
  <si>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</si>
  <si>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</si>
  <si>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</si>
  <si>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</si>
  <si>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</si>
  <si>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</si>
  <si>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</si>
  <si>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</si>
  <si>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</si>
  <si>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</si>
  <si>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</si>
  <si>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</si>
  <si>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</si>
  <si>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</si>
  <si>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</si>
  <si>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</si>
  <si>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</si>
  <si>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</si>
  <si>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</si>
  <si>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</si>
  <si>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</si>
  <si>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</si>
  <si>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</si>
  <si>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</si>
  <si>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</si>
  <si>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</si>
  <si>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</si>
  <si>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</si>
  <si>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</si>
  <si>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</si>
  <si>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</si>
  <si>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</si>
  <si>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</si>
  <si>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</si>
  <si>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</si>
  <si>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</si>
  <si>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</si>
  <si>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</si>
  <si>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</si>
  <si>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</si>
  <si>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</si>
  <si>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</si>
  <si>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</si>
  <si>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</si>
  <si>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</si>
  <si>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</si>
  <si>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</si>
  <si>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</si>
  <si>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</si>
  <si>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</si>
  <si>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</si>
  <si>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</si>
  <si>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</si>
  <si>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</si>
  <si>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</si>
  <si>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</si>
  <si>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</si>
  <si>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</si>
  <si>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</si>
  <si>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</si>
  <si>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</si>
  <si>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</si>
  <si>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</si>
  <si>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</si>
  <si>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</si>
  <si>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</si>
  <si>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</si>
  <si>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</si>
  <si>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</si>
  <si>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</si>
  <si>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</si>
  <si>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</si>
  <si>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</si>
  <si>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</si>
  <si>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</si>
  <si>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</si>
  <si>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</si>
  <si>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</si>
  <si>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</si>
  <si>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</si>
  <si>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</si>
  <si>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</si>
  <si>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</si>
  <si>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</si>
  <si>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</si>
  <si>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</si>
  <si>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</si>
  <si>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</si>
  <si>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</si>
  <si>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</si>
  <si>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</si>
  <si>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</si>
  <si>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</si>
  <si>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</si>
  <si>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</si>
  <si>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</si>
  <si>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</si>
  <si>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</si>
  <si>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</si>
  <si>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</si>
  <si>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</si>
  <si>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</si>
  <si>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</si>
  <si>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</si>
  <si>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</si>
  <si>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</si>
  <si>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</si>
  <si>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</si>
  <si>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</si>
  <si>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</si>
  <si>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</si>
  <si>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</si>
  <si>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</si>
  <si>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</si>
  <si>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</si>
  <si>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</si>
  <si>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</si>
  <si>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</si>
  <si>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</si>
  <si>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</si>
  <si>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</si>
  <si>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</si>
  <si>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</si>
  <si>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</si>
  <si>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</si>
  <si>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</si>
  <si>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</si>
  <si>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</si>
  <si>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</si>
  <si>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</si>
  <si>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</si>
  <si>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</si>
  <si>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</si>
  <si>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</si>
  <si>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</si>
  <si>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</si>
  <si>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</si>
  <si>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</si>
  <si>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</si>
  <si>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</si>
  <si>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</si>
  <si>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</si>
  <si>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</si>
  <si>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</si>
  <si>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</si>
  <si>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</si>
  <si>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</si>
  <si>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</si>
  <si>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</si>
  <si>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</si>
  <si>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</si>
  <si>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</si>
  <si>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</si>
  <si>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</si>
  <si>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</si>
  <si>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</si>
  <si>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</si>
  <si>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</si>
  <si>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</si>
  <si>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</si>
  <si>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</si>
  <si>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</si>
  <si>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</si>
  <si>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</si>
  <si>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</si>
  <si>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</si>
  <si>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</si>
  <si>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</si>
  <si>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</si>
  <si>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</si>
  <si>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</si>
  <si>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</si>
  <si>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</si>
  <si>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</si>
  <si>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</si>
  <si>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</si>
  <si>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</si>
  <si>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</si>
  <si>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</si>
  <si>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</si>
  <si>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</si>
  <si>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</si>
  <si>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</si>
  <si>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</si>
  <si>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</si>
  <si>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</si>
  <si>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</si>
  <si>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</si>
  <si>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</si>
  <si>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</si>
  <si>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</si>
  <si>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</si>
  <si>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</si>
  <si>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</si>
  <si>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</si>
  <si>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</si>
  <si>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</si>
  <si>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</si>
  <si>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</si>
  <si>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</si>
  <si>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</si>
  <si>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</si>
  <si>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</si>
  <si>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</si>
  <si>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</si>
  <si>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</si>
  <si>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</si>
  <si>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</si>
  <si>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</si>
  <si>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</si>
  <si>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</si>
  <si>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</si>
  <si>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</si>
  <si>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</si>
  <si>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</si>
  <si>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</si>
  <si>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</si>
  <si>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</si>
  <si>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</si>
  <si>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</si>
  <si>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</si>
  <si>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</si>
  <si>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</si>
  <si>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</si>
  <si>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</si>
  <si>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</si>
  <si>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</si>
  <si>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</si>
  <si>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</si>
  <si>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</si>
  <si>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</si>
  <si>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</si>
  <si>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</si>
  <si>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</si>
  <si>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</si>
  <si>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</si>
  <si>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</si>
  <si>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</si>
  <si>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</si>
  <si>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</si>
  <si>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</si>
  <si>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</si>
  <si>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</si>
  <si>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</si>
  <si>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</si>
  <si>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</si>
  <si>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</si>
  <si>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</si>
  <si>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</si>
  <si>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</si>
  <si>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</si>
  <si>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</si>
  <si>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</si>
  <si>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</si>
  <si>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</si>
  <si>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</si>
  <si>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</si>
  <si>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</si>
  <si>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</si>
  <si>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</si>
  <si>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</si>
  <si>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</si>
  <si>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</si>
  <si>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</si>
  <si>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</si>
  <si>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</si>
  <si>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</si>
  <si>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</si>
  <si>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</si>
  <si>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</si>
  <si>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</si>
  <si>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</si>
  <si>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</si>
  <si>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</si>
  <si>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</si>
  <si>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</si>
  <si>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</si>
  <si>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</si>
  <si>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</si>
  <si>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</si>
  <si>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</si>
  <si>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</si>
  <si>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</si>
  <si>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</si>
  <si>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</si>
  <si>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</si>
  <si>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</si>
  <si>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</si>
  <si>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</si>
  <si>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</si>
  <si>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</si>
  <si>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</si>
  <si>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</si>
  <si>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</si>
  <si>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</si>
  <si>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</si>
  <si>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</si>
  <si>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</si>
  <si>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</si>
  <si>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</si>
  <si>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</si>
  <si>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</si>
  <si>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</si>
  <si>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</si>
  <si>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</si>
  <si>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</si>
  <si>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</si>
  <si>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</si>
  <si>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</si>
  <si>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</si>
  <si>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</si>
  <si>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</si>
  <si>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</si>
  <si>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</si>
  <si>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</si>
  <si>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</si>
  <si>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</si>
  <si>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</si>
  <si>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</si>
  <si>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</si>
  <si>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</si>
  <si>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</si>
  <si>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</si>
  <si>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</si>
  <si>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</si>
  <si>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</si>
  <si>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</si>
  <si>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</si>
  <si>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</si>
  <si>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</si>
  <si>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</si>
  <si>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</si>
  <si>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</si>
  <si>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</si>
  <si>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</si>
  <si>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</si>
  <si>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</si>
  <si>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</si>
  <si>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</si>
  <si>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</si>
  <si>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</si>
  <si>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</si>
  <si>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</si>
  <si>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</si>
  <si>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</si>
  <si>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</si>
  <si>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</si>
  <si>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</si>
  <si>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</si>
  <si>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</si>
  <si>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</si>
  <si>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</si>
  <si>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</si>
  <si>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</si>
  <si>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</si>
  <si>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</si>
  <si>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</si>
  <si>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</si>
  <si>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</si>
  <si>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</si>
  <si>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</si>
  <si>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</si>
  <si>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</si>
  <si>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</si>
  <si>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</si>
  <si>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</si>
  <si>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</si>
  <si>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</si>
  <si>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</si>
  <si>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</si>
  <si>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</si>
  <si>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</si>
  <si>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</si>
  <si>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</si>
  <si>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</si>
  <si>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</si>
  <si>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</si>
  <si>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</si>
  <si>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</si>
  <si>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</si>
  <si>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</si>
  <si>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</si>
  <si>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</si>
  <si>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</si>
  <si>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</si>
  <si>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</si>
  <si>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</si>
  <si>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</si>
  <si>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</si>
  <si>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</si>
  <si>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</si>
  <si>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</si>
  <si>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</si>
  <si>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</si>
  <si>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</si>
  <si>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</si>
  <si>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</si>
  <si>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</si>
  <si>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</si>
  <si>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</si>
  <si>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</si>
  <si>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</si>
  <si>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</si>
  <si>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</si>
  <si>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</si>
  <si>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</si>
  <si>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</si>
  <si>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</si>
  <si>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</si>
  <si>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</si>
  <si>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</si>
  <si>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</si>
  <si>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</si>
  <si>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</si>
  <si>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</si>
  <si>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</si>
  <si>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</si>
  <si>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</si>
  <si>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</si>
  <si>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</si>
  <si>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</si>
  <si>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</si>
  <si>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</si>
  <si>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</si>
  <si>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</si>
  <si>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</si>
  <si>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</si>
  <si>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</si>
  <si>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</si>
  <si>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</si>
  <si>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</si>
  <si>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</si>
  <si>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</si>
  <si>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</si>
  <si>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</si>
  <si>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</si>
  <si>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</si>
  <si>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</si>
  <si>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</si>
  <si>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</si>
  <si>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</si>
  <si>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</si>
  <si>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</si>
  <si>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</si>
  <si>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</si>
  <si>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</si>
  <si>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</si>
  <si>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</si>
  <si>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</si>
  <si>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</si>
  <si>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</si>
  <si>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</si>
  <si>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</si>
  <si>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</si>
  <si>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</si>
  <si>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</si>
  <si>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</si>
  <si>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</si>
  <si>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</si>
  <si>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</si>
  <si>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</si>
  <si>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</si>
  <si>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</si>
  <si>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</si>
  <si>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</si>
  <si>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</si>
  <si>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</si>
  <si>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</si>
  <si>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</si>
  <si>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</si>
  <si>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</si>
  <si>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</si>
  <si>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</si>
  <si>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</si>
  <si>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</si>
  <si>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</si>
  <si>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</si>
  <si>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</si>
  <si>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</si>
  <si>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</si>
  <si>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</si>
  <si>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</si>
  <si>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</si>
  <si>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</si>
  <si>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</si>
  <si>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</si>
  <si>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</si>
  <si>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</si>
  <si>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</si>
  <si>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</si>
  <si>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</si>
  <si>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</si>
  <si>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</si>
  <si>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</si>
  <si>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</si>
  <si>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</si>
  <si>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</si>
  <si>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</si>
  <si>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</si>
  <si>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</si>
  <si>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</si>
  <si>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</si>
  <si>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</si>
  <si>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</si>
  <si>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</si>
  <si>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</si>
  <si>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</si>
  <si>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</si>
  <si>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</si>
  <si>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</si>
  <si>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</si>
  <si>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</si>
  <si>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</si>
  <si>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</si>
  <si>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</si>
  <si>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</si>
  <si>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</si>
  <si>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</si>
  <si>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</si>
  <si>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</si>
  <si>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</si>
  <si>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</si>
  <si>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</si>
  <si>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</si>
  <si>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</si>
  <si>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</si>
  <si>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</si>
  <si>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</si>
  <si>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</si>
  <si>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</si>
  <si>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</si>
  <si>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</si>
  <si>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</si>
  <si>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</si>
  <si>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</si>
  <si>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</si>
  <si>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</si>
  <si>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</si>
  <si>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</si>
  <si>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</si>
  <si>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</si>
  <si>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</si>
  <si>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</si>
  <si>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</si>
  <si>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</si>
  <si>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</si>
  <si>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</si>
  <si>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</si>
  <si>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</si>
  <si>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</si>
  <si>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</si>
  <si>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</si>
  <si>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</si>
  <si>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</si>
  <si>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</si>
  <si>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</si>
  <si>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</si>
  <si>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</si>
  <si>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</si>
  <si>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</si>
  <si>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</si>
  <si>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</si>
  <si>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</si>
  <si>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</si>
  <si>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</si>
  <si>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</si>
  <si>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</si>
  <si>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</si>
  <si>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</si>
  <si>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</si>
  <si>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</si>
  <si>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</si>
  <si>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</si>
  <si>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</si>
  <si>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</si>
  <si>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</si>
  <si>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</si>
  <si>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</si>
  <si>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</si>
  <si>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</si>
  <si>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</si>
  <si>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</si>
  <si>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</si>
  <si>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</si>
  <si>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</si>
  <si>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</si>
  <si>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</si>
  <si>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</si>
  <si>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</si>
  <si>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</si>
  <si>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</si>
  <si>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</si>
  <si>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</si>
  <si>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</si>
  <si>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</si>
  <si>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</si>
  <si>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</si>
  <si>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</si>
  <si>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</si>
  <si>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</si>
  <si>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</si>
  <si>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</si>
  <si>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</si>
  <si>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</si>
  <si>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</si>
  <si>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</si>
  <si>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</si>
  <si>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</si>
  <si>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</si>
  <si>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</si>
  <si>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</si>
  <si>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</si>
  <si>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</si>
  <si>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</si>
  <si>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</si>
  <si>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</si>
  <si>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</si>
  <si>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</si>
  <si>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</si>
  <si>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</si>
  <si>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</si>
  <si>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</si>
  <si>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</si>
  <si>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</si>
  <si>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</si>
  <si>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</si>
  <si>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</si>
  <si>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</si>
  <si>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</si>
  <si>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</si>
  <si>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</si>
  <si>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</si>
  <si>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</si>
  <si>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</si>
  <si>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</si>
  <si>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</si>
  <si>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</si>
  <si>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</si>
  <si>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</si>
  <si>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</si>
  <si>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</si>
  <si>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</si>
  <si>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</si>
  <si>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</si>
  <si>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</si>
  <si>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</si>
  <si>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</si>
  <si>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</si>
  <si>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</si>
  <si>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</si>
  <si>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</si>
  <si>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</si>
  <si>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</si>
  <si>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</si>
  <si>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</si>
  <si>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</si>
  <si>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</si>
  <si>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</si>
  <si>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</si>
  <si>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</si>
  <si>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</si>
  <si>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</si>
  <si>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</si>
  <si>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</si>
  <si>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</si>
  <si>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</si>
  <si>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</si>
  <si>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</si>
  <si>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</si>
  <si>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</si>
  <si>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</si>
  <si>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</si>
  <si>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</si>
  <si>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</si>
  <si>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</si>
  <si>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</si>
  <si>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</si>
  <si>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</si>
  <si>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</si>
  <si>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</si>
  <si>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</si>
  <si>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</si>
  <si>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</si>
  <si>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</si>
  <si>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</si>
  <si>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</si>
  <si>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</si>
  <si>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</si>
  <si>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</si>
  <si>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</si>
  <si>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</si>
  <si>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</si>
  <si>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</si>
  <si>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</si>
  <si>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</si>
  <si>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</si>
  <si>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</si>
  <si>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</si>
  <si>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</si>
  <si>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</si>
  <si>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</si>
  <si>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</si>
  <si>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</si>
  <si>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</si>
  <si>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</si>
  <si>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</si>
  <si>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</si>
  <si>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</si>
  <si>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</si>
  <si>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</si>
  <si>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</si>
  <si>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</si>
  <si>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</si>
  <si>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</si>
  <si>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</si>
  <si>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</si>
  <si>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</si>
  <si>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</si>
  <si>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</si>
  <si>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</si>
  <si>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</si>
  <si>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</si>
  <si>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</si>
  <si>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</si>
  <si>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</si>
  <si>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</si>
  <si>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</si>
  <si>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</si>
  <si>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</si>
  <si>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</si>
  <si>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</si>
  <si>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</si>
  <si>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</si>
  <si>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</si>
  <si>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</si>
  <si>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</si>
  <si>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</si>
  <si>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</si>
  <si>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</si>
  <si>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</si>
  <si>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</si>
  <si>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</si>
  <si>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</si>
  <si>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</si>
  <si>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</si>
  <si>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</si>
  <si>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</si>
  <si>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</si>
  <si>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</si>
  <si>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</si>
  <si>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</si>
  <si>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</si>
  <si>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</si>
  <si>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</si>
  <si>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</si>
  <si>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</si>
  <si>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</si>
  <si>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</si>
  <si>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</si>
  <si>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</si>
  <si>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</si>
  <si>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</si>
  <si>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</si>
  <si>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</si>
  <si>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</si>
  <si>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</si>
  <si>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</si>
  <si>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</si>
  <si>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</si>
  <si>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</si>
  <si>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</si>
  <si>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</si>
  <si>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</si>
  <si>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</si>
  <si>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</si>
  <si>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</si>
  <si>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</si>
  <si>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</si>
  <si>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</si>
  <si>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</si>
  <si>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</si>
  <si>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</si>
  <si>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</si>
  <si>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</si>
  <si>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</si>
  <si>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</si>
  <si>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</si>
  <si>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</si>
  <si>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</si>
  <si>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</si>
  <si>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</si>
  <si>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</si>
  <si>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</si>
  <si>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</si>
  <si>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</si>
  <si>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</si>
  <si>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</si>
  <si>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</si>
  <si>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</si>
  <si>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</si>
  <si>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</si>
  <si>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</si>
  <si>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</si>
  <si>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</si>
  <si>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</si>
  <si>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</si>
  <si>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</si>
  <si>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</si>
  <si>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</si>
  <si>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</si>
  <si>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</si>
  <si>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</si>
  <si>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</si>
  <si>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</si>
  <si>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</si>
  <si>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</si>
  <si>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</si>
  <si>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</si>
  <si>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</si>
  <si>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</si>
  <si>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</si>
  <si>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</si>
  <si>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</si>
  <si>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</si>
  <si>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</si>
  <si>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</si>
  <si>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</si>
  <si>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</si>
  <si>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</si>
  <si>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</si>
  <si>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</si>
  <si>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</si>
  <si>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</si>
  <si>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</si>
  <si>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</si>
  <si>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</si>
  <si>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</si>
  <si>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</si>
  <si>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</si>
  <si>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</si>
  <si>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</si>
  <si>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</si>
  <si>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</si>
  <si>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</si>
  <si>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</si>
  <si>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</si>
  <si>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</si>
  <si>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</si>
  <si>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</si>
  <si>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</si>
  <si>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</si>
  <si>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</si>
  <si>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</si>
  <si>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</si>
  <si>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</si>
  <si>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</si>
  <si>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</si>
  <si>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</si>
  <si>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</si>
  <si>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</si>
  <si>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</si>
  <si>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</si>
  <si>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</si>
  <si>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</si>
  <si>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</si>
  <si>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</si>
  <si>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</si>
  <si>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</si>
  <si>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</si>
  <si>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</si>
  <si>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</si>
  <si>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</si>
  <si>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</si>
  <si>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</si>
  <si>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</si>
  <si>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</si>
  <si>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</si>
  <si>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</si>
  <si>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</si>
  <si>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</si>
  <si>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</si>
  <si>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</si>
  <si>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</si>
  <si>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</si>
  <si>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</si>
  <si>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</si>
  <si>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</si>
  <si>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</si>
  <si>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</si>
  <si>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</si>
  <si>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</si>
  <si>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</si>
  <si>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</si>
  <si>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</si>
  <si>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</si>
  <si>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</si>
  <si>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</si>
  <si>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</si>
  <si>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</si>
  <si>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</si>
  <si>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</si>
  <si>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</si>
  <si>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</si>
  <si>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</si>
  <si>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</si>
  <si>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</si>
  <si>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</si>
  <si>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</si>
  <si>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</si>
  <si>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</si>
  <si>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</si>
  <si>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</si>
  <si>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</si>
  <si>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</si>
  <si>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</si>
  <si>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</si>
  <si>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</si>
  <si>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</si>
  <si>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</si>
  <si>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</si>
  <si>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</si>
  <si>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</si>
  <si>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</si>
  <si>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</si>
  <si>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</si>
  <si>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</si>
  <si>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</si>
  <si>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</si>
  <si>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</si>
  <si>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</si>
  <si>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</si>
  <si>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</si>
  <si>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</si>
  <si>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</si>
  <si>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</si>
  <si>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</si>
  <si>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</si>
  <si>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</si>
  <si>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</si>
  <si>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</si>
  <si>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</si>
  <si>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</si>
  <si>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</si>
  <si>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</si>
  <si>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</si>
  <si>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</si>
  <si>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</si>
  <si>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</si>
  <si>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</si>
  <si>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</si>
  <si>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</si>
  <si>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</si>
  <si>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</si>
  <si>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</si>
  <si>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</si>
  <si>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</si>
  <si>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</si>
  <si>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</si>
  <si>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</si>
  <si>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</si>
  <si>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</si>
  <si>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</si>
  <si>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</si>
  <si>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</si>
  <si>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</si>
  <si>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</si>
  <si>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</si>
  <si>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</si>
  <si>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</si>
  <si>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</si>
  <si>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</si>
  <si>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</si>
  <si>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</si>
  <si>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</si>
  <si>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</si>
  <si>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</si>
  <si>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</si>
  <si>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</si>
  <si>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</si>
  <si>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</si>
  <si>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</si>
  <si>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</si>
  <si>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</si>
  <si>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</si>
  <si>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</si>
  <si>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</si>
  <si>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</si>
  <si>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</si>
  <si>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</si>
  <si>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</si>
  <si>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</si>
  <si>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</si>
  <si>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</si>
  <si>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</si>
  <si>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</si>
  <si>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</si>
  <si>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</si>
  <si>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</si>
  <si>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</si>
  <si>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</si>
  <si>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</si>
  <si>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</si>
  <si>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</si>
  <si>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</si>
  <si>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</si>
  <si>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</si>
  <si>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</si>
  <si>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</si>
  <si>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</si>
  <si>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</si>
  <si>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</si>
  <si>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</si>
  <si>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</si>
  <si>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</si>
  <si>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</si>
  <si>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</si>
  <si>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</si>
  <si>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</si>
  <si>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</si>
  <si>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</si>
  <si>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</si>
  <si>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</si>
  <si>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</si>
  <si>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</si>
  <si>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</si>
  <si>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</si>
  <si>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</si>
  <si>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</si>
  <si>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</si>
  <si>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</si>
  <si>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</si>
  <si>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</si>
  <si>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</si>
  <si>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</si>
  <si>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</si>
  <si>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</si>
  <si>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</si>
  <si>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</si>
  <si>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</si>
  <si>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</si>
  <si>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</si>
  <si>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</si>
  <si>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</si>
  <si>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</si>
  <si>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</si>
  <si>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</si>
  <si>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</si>
  <si>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</si>
  <si>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</si>
  <si>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</si>
  <si>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</si>
  <si>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</si>
  <si>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</si>
  <si>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</si>
  <si>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</si>
  <si>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</si>
  <si>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</si>
  <si>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</si>
  <si>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</si>
  <si>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</si>
  <si>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</si>
  <si>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</si>
  <si>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</si>
  <si>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</si>
  <si>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</si>
  <si>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</si>
  <si>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</si>
  <si>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</si>
  <si>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</si>
  <si>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</si>
  <si>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</si>
  <si>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</si>
  <si>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</si>
  <si>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</si>
  <si>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</si>
  <si>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</si>
  <si>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</si>
  <si>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</si>
  <si>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</si>
  <si>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</si>
  <si>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</si>
  <si>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</si>
  <si>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</si>
  <si>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</si>
  <si>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</si>
  <si>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</si>
  <si>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</si>
  <si>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</si>
  <si>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</si>
  <si>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</si>
  <si>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</si>
  <si>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</si>
  <si>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</si>
  <si>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</si>
  <si>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</si>
  <si>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</si>
  <si>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</si>
  <si>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</si>
  <si>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</si>
  <si>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</si>
  <si>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</si>
  <si>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</si>
  <si>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</si>
  <si>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</si>
  <si>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</si>
  <si>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</si>
  <si>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</si>
  <si>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</si>
  <si>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</si>
  <si>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</si>
  <si>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</si>
  <si>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</si>
  <si>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</si>
  <si>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</si>
  <si>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</si>
  <si>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</si>
  <si>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</si>
  <si>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</si>
  <si>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</si>
  <si>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</si>
  <si>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</si>
  <si>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</si>
  <si>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</si>
  <si>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</si>
  <si>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</si>
  <si>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</si>
  <si>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</si>
  <si>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</si>
  <si>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</si>
  <si>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</si>
  <si>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</si>
  <si>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</si>
  <si>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</si>
  <si>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</si>
  <si>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</si>
  <si>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</si>
  <si>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</si>
  <si>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</si>
  <si>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</si>
  <si>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</si>
  <si>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</si>
  <si>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</si>
  <si>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</si>
  <si>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</si>
  <si>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</si>
  <si>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</si>
  <si>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</si>
  <si>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</si>
  <si>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</si>
  <si>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</si>
  <si>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</si>
  <si>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</si>
  <si>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</si>
  <si>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</si>
  <si>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</si>
  <si>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</si>
  <si>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</si>
  <si>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</si>
  <si>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</si>
  <si>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</si>
  <si>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</si>
  <si>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</si>
  <si>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</si>
  <si>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</si>
  <si>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</si>
  <si>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</si>
  <si>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</si>
  <si>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</si>
  <si>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</si>
  <si>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</si>
  <si>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</si>
  <si>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</si>
  <si>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</si>
  <si>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</si>
  <si>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</si>
  <si>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</si>
  <si>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</si>
  <si>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</si>
  <si>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</si>
  <si>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</si>
  <si>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</si>
  <si>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</si>
  <si>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</si>
  <si>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</si>
  <si>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</si>
  <si>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</si>
  <si>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</si>
  <si>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</si>
  <si>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</si>
  <si>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</si>
  <si>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</si>
  <si>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</si>
  <si>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</si>
  <si>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</si>
  <si>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</si>
  <si>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</si>
  <si>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</si>
  <si>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</si>
  <si>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</si>
  <si>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</si>
  <si>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</si>
  <si>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</si>
  <si>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</si>
  <si>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</si>
  <si>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</si>
  <si>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</si>
  <si>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</si>
  <si>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</si>
  <si>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</si>
  <si>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</si>
  <si>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</si>
  <si>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</si>
  <si>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</si>
  <si>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</si>
  <si>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</si>
  <si>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</si>
  <si>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</si>
  <si>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</si>
  <si>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</si>
  <si>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</si>
  <si>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</si>
  <si>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</si>
  <si>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</si>
  <si>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</si>
  <si>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</si>
  <si>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</si>
  <si>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</si>
  <si>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</si>
  <si>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</si>
  <si>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</si>
  <si>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</si>
  <si>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</si>
  <si>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</si>
  <si>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</si>
  <si>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</si>
  <si>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</si>
  <si>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</si>
  <si>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</si>
  <si>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</si>
  <si>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</si>
  <si>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</si>
  <si>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</si>
  <si>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</si>
  <si>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</si>
  <si>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</si>
  <si>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</si>
  <si>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</si>
  <si>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</si>
  <si>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</si>
  <si>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</si>
  <si>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</si>
  <si>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</si>
  <si>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</si>
  <si>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</si>
  <si>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</si>
  <si>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</si>
  <si>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</si>
  <si>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</si>
  <si>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</si>
  <si>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</si>
  <si>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</si>
  <si>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</si>
  <si>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</si>
  <si>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</si>
  <si>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</si>
  <si>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</si>
  <si>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</si>
  <si>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</si>
  <si>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</si>
  <si>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</si>
  <si>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</si>
  <si>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</si>
  <si>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</si>
  <si>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</si>
  <si>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</si>
  <si>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</si>
  <si>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</si>
  <si>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</si>
  <si>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</si>
  <si>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</si>
  <si>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</si>
  <si>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</si>
  <si>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</si>
  <si>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</si>
  <si>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</si>
  <si>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</si>
  <si>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</si>
  <si>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</si>
  <si>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</si>
  <si>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</si>
  <si>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</si>
  <si>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</si>
  <si>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</si>
  <si>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</si>
  <si>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</si>
  <si>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</si>
  <si>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</si>
  <si>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</si>
  <si>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</si>
  <si>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</si>
  <si>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</si>
  <si>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</si>
  <si>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</si>
  <si>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</si>
  <si>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</si>
  <si>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</si>
  <si>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</si>
  <si>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</si>
  <si>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</si>
  <si>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</si>
  <si>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</si>
  <si>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</si>
  <si>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</si>
  <si>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</si>
  <si>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</si>
  <si>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</si>
  <si>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</si>
  <si>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</si>
  <si>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</si>
  <si>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</si>
  <si>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</si>
  <si>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</si>
  <si>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</si>
  <si>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</si>
  <si>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</si>
  <si>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</si>
  <si>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</si>
  <si>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</si>
  <si>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</si>
  <si>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</si>
  <si>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</si>
  <si>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</si>
  <si>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</si>
  <si>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</si>
  <si>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</si>
  <si>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</si>
  <si>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</si>
  <si>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</si>
  <si>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</si>
  <si>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</si>
  <si>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</si>
  <si>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</si>
  <si>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</si>
  <si>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</si>
  <si>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</si>
  <si>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</si>
  <si>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</si>
  <si>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</si>
  <si>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</si>
  <si>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</si>
  <si>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</si>
  <si>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</si>
  <si>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</si>
  <si>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</si>
  <si>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</si>
  <si>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</si>
  <si>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</si>
  <si>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</si>
  <si>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</si>
  <si>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</si>
  <si>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</si>
  <si>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</si>
  <si>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</si>
  <si>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</si>
  <si>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</si>
  <si>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</si>
  <si>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</si>
  <si>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</si>
  <si>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</si>
  <si>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</si>
  <si>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</si>
  <si>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</si>
  <si>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</si>
  <si>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</si>
  <si>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</si>
  <si>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</si>
  <si>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</si>
  <si>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</si>
  <si>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</si>
  <si>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</si>
  <si>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</si>
  <si>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</si>
  <si>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</si>
  <si>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</si>
  <si>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</si>
  <si>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</si>
  <si>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</si>
  <si>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</si>
  <si>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</si>
  <si>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</si>
  <si>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</si>
  <si>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</si>
  <si>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</si>
  <si>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</si>
  <si>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</si>
  <si>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</si>
  <si>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</si>
  <si>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</si>
  <si>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</si>
  <si>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</si>
  <si>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</si>
  <si>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</si>
  <si>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</si>
  <si>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</si>
  <si>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</si>
  <si>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</si>
  <si>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</si>
  <si>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</si>
  <si>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</si>
  <si>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</si>
  <si>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</si>
  <si>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</si>
  <si>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</si>
  <si>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</si>
  <si>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</si>
  <si>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</si>
  <si>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</si>
  <si>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</si>
  <si>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</si>
  <si>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</si>
  <si>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</si>
  <si>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</si>
  <si>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</si>
  <si>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</si>
  <si>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</si>
  <si>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</si>
  <si>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</si>
  <si>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</si>
  <si>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</si>
  <si>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</si>
  <si>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</si>
  <si>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</si>
  <si>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</si>
  <si>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</si>
  <si>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</si>
  <si>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</si>
  <si>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</si>
  <si>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</si>
  <si>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</si>
  <si>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</si>
  <si>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</si>
  <si>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</si>
  <si>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</si>
  <si>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</si>
  <si>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</si>
  <si>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</si>
  <si>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</si>
  <si>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</si>
  <si>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</si>
  <si>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</si>
  <si>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</si>
  <si>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</si>
  <si>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</si>
  <si>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</si>
  <si>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</si>
  <si>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</si>
  <si>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</si>
  <si>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</si>
  <si>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</si>
  <si>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</si>
  <si>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</si>
  <si>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</si>
  <si>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</si>
  <si>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</si>
  <si>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</si>
  <si>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</si>
  <si>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</si>
  <si>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</si>
  <si>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</si>
  <si>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</si>
  <si>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</si>
  <si>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</si>
  <si>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</si>
  <si>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</si>
  <si>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</si>
  <si>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</si>
  <si>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</si>
  <si>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</si>
  <si>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</si>
  <si>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</si>
  <si>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</si>
  <si>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</si>
  <si>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</si>
  <si>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</si>
  <si>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</si>
  <si>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</si>
  <si>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</si>
  <si>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</si>
  <si>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</si>
  <si>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</si>
  <si>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</si>
  <si>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</si>
  <si>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</si>
  <si>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</si>
  <si>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</si>
  <si>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</si>
  <si>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</si>
  <si>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</si>
  <si>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</si>
  <si>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</si>
  <si>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</si>
  <si>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</si>
  <si>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</si>
  <si>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</si>
  <si>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</si>
  <si>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</si>
  <si>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</si>
  <si>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</si>
  <si>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</si>
  <si>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</si>
  <si>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</si>
  <si>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</si>
  <si>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</si>
  <si>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</si>
  <si>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</si>
  <si>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</si>
  <si>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</si>
  <si>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</si>
  <si>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</si>
  <si>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</si>
  <si>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</si>
  <si>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</si>
  <si>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</si>
  <si>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</si>
  <si>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</si>
  <si>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</si>
  <si>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</si>
  <si>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</si>
  <si>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</si>
  <si>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</si>
  <si>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</si>
  <si>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</si>
  <si>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</si>
  <si>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</si>
  <si>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</si>
  <si>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</si>
  <si>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</si>
  <si>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</si>
  <si>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</si>
  <si>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</si>
  <si>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</si>
  <si>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</si>
  <si>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</si>
  <si>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</si>
  <si>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</si>
  <si>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</si>
  <si>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</si>
  <si>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</si>
  <si>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</si>
  <si>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</si>
  <si>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</si>
  <si>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</si>
  <si>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</si>
  <si>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</si>
  <si>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</si>
  <si>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</si>
  <si>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</si>
  <si>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</si>
  <si>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</si>
  <si>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</si>
  <si>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</si>
  <si>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</si>
  <si>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</si>
  <si>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</si>
  <si>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</si>
  <si>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</si>
  <si>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</si>
  <si>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</si>
  <si>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</si>
  <si>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</si>
  <si>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</si>
  <si>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</si>
  <si>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</si>
  <si>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</si>
  <si>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</si>
  <si>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</si>
  <si>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</si>
  <si>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</si>
  <si>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</si>
  <si>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</si>
  <si>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</si>
  <si>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</si>
  <si>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</si>
  <si>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</si>
  <si>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</si>
  <si>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</si>
  <si>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</si>
  <si>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</si>
  <si>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</si>
  <si>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</si>
  <si>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</si>
  <si>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</si>
  <si>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</si>
  <si>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</si>
  <si>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</si>
  <si>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</si>
  <si>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</si>
  <si>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</si>
  <si>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</si>
  <si>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</si>
  <si>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</si>
  <si>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</si>
  <si>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</si>
  <si>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</si>
  <si>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</si>
  <si>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</si>
  <si>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</si>
  <si>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</si>
  <si>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</si>
  <si>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</si>
  <si>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</si>
  <si>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</si>
  <si>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</si>
  <si>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</si>
  <si>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</si>
  <si>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</si>
  <si>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</si>
  <si>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</si>
  <si>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</si>
  <si>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</si>
  <si>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</si>
  <si>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</si>
  <si>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</si>
  <si>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</si>
  <si>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</si>
  <si>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</si>
  <si>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</si>
  <si>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</si>
  <si>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</si>
  <si>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</si>
  <si>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</si>
  <si>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</si>
  <si>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</si>
  <si>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</si>
  <si>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</si>
  <si>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</si>
  <si>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</si>
  <si>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</si>
  <si>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</si>
  <si>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</si>
  <si>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</si>
  <si>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</si>
  <si>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</si>
  <si>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</si>
  <si>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</si>
  <si>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</si>
  <si>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</si>
  <si>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</si>
  <si>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</si>
  <si>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</si>
  <si>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</si>
  <si>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</si>
  <si>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</si>
  <si>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</si>
  <si>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</si>
  <si>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</si>
  <si>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</si>
  <si>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</si>
  <si>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</si>
  <si>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</si>
  <si>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</si>
  <si>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</si>
  <si>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</si>
  <si>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</si>
  <si>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</si>
  <si>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</si>
  <si>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</si>
  <si>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</si>
  <si>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</si>
  <si>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</si>
  <si>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</si>
  <si>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</si>
  <si>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</si>
  <si>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</si>
  <si>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</si>
  <si>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</si>
  <si>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</si>
  <si>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</si>
  <si>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</si>
  <si>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</si>
  <si>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</si>
  <si>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</si>
  <si>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</si>
  <si>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</si>
  <si>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</si>
  <si>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</si>
  <si>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</si>
  <si>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</si>
  <si>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</si>
  <si>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</si>
  <si>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</si>
  <si>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</si>
  <si>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</si>
  <si>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</si>
  <si>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</si>
  <si>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</si>
  <si>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</si>
  <si>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</si>
  <si>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</si>
  <si>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</si>
  <si>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</si>
  <si>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</si>
  <si>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</si>
  <si>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</si>
  <si>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</si>
  <si>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</si>
  <si>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</si>
  <si>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</si>
  <si>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</si>
  <si>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</si>
  <si>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</si>
  <si>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</si>
  <si>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</si>
  <si>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</si>
  <si>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</si>
  <si>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</si>
  <si>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</si>
  <si>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</si>
  <si>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</si>
  <si>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</si>
  <si>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</si>
  <si>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</si>
  <si>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</si>
  <si>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</si>
  <si>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</si>
  <si>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</si>
  <si>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</si>
  <si>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</si>
  <si>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</si>
  <si>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</si>
  <si>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</si>
  <si>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</si>
  <si>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</si>
  <si>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</si>
  <si>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</si>
  <si>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</si>
  <si>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</si>
  <si>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</si>
  <si>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</si>
  <si>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</si>
  <si>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</si>
  <si>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</si>
  <si>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</si>
  <si>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</si>
  <si>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</si>
  <si>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</si>
  <si>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</si>
  <si>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</si>
  <si>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</si>
  <si>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</si>
  <si>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</si>
  <si>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</si>
  <si>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</si>
  <si>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</si>
  <si>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</si>
  <si>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</si>
  <si>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</si>
  <si>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</si>
  <si>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</si>
  <si>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</si>
  <si>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</si>
  <si>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</si>
  <si>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</si>
  <si>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</si>
  <si>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</si>
  <si>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</si>
  <si>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</si>
  <si>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</si>
  <si>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</si>
  <si>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</si>
  <si>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</si>
  <si>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</si>
  <si>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</si>
  <si>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</si>
  <si>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</si>
  <si>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</si>
  <si>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</si>
  <si>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</si>
  <si>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</si>
  <si>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</si>
  <si>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</si>
  <si>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</si>
  <si>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</si>
  <si>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</si>
  <si>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</si>
  <si>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</si>
  <si>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</si>
  <si>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</si>
  <si>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</si>
  <si>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</si>
  <si>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</si>
  <si>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</si>
  <si>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</si>
  <si>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</si>
  <si>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</si>
  <si>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</si>
  <si>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</si>
  <si>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</si>
  <si>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</si>
  <si>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</si>
  <si>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</si>
  <si>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</si>
  <si>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</si>
  <si>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</si>
  <si>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</si>
  <si>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</si>
  <si>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</si>
  <si>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</si>
  <si>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</si>
  <si>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</si>
  <si>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</si>
  <si>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</si>
  <si>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</si>
  <si>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</si>
  <si>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</si>
  <si>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</si>
  <si>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</si>
  <si>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</si>
  <si>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</si>
  <si>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</si>
  <si>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</si>
  <si>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</si>
  <si>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</si>
  <si>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</si>
  <si>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</si>
  <si>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</si>
  <si>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</si>
  <si>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</si>
  <si>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</si>
  <si>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</si>
  <si>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</si>
  <si>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</si>
  <si>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</si>
  <si>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</si>
  <si>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</si>
  <si>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</si>
  <si>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</si>
  <si>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</si>
  <si>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</si>
  <si>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</si>
  <si>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</si>
  <si>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</si>
  <si>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</si>
  <si>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</si>
  <si>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</si>
  <si>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</si>
  <si>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</si>
  <si>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</si>
  <si>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</si>
  <si>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</si>
  <si>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</si>
  <si>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</si>
  <si>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</si>
  <si>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</si>
  <si>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</si>
  <si>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</si>
  <si>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</si>
  <si>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</si>
  <si>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</si>
  <si>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</si>
  <si>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</si>
  <si>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</si>
  <si>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</si>
  <si>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</si>
  <si>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</si>
  <si>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</si>
  <si>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</si>
  <si>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</si>
  <si>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</si>
  <si>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</si>
  <si>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</si>
  <si>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</si>
  <si>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</si>
  <si>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</si>
  <si>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</si>
  <si>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</si>
  <si>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</si>
  <si>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</si>
  <si>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</si>
  <si>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</si>
  <si>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</si>
  <si>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</si>
  <si>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</si>
  <si>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</si>
  <si>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</si>
  <si>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</si>
  <si>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</si>
  <si>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</si>
  <si>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</si>
  <si>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</si>
  <si>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</si>
  <si>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</si>
  <si>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</si>
  <si>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</si>
  <si>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</si>
  <si>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</si>
  <si>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</si>
  <si>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</si>
  <si>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</si>
  <si>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</si>
  <si>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</si>
  <si>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</si>
  <si>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</si>
  <si>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</si>
  <si>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</si>
  <si>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</si>
  <si>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</si>
  <si>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</si>
  <si>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</si>
  <si>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</si>
  <si>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</si>
  <si>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</si>
  <si>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</si>
  <si>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</si>
  <si>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</si>
  <si>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</si>
  <si>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</si>
  <si>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</si>
  <si>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</si>
  <si>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</si>
  <si>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</si>
  <si>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</si>
  <si>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</si>
  <si>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</si>
  <si>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</si>
  <si>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</si>
  <si>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</si>
  <si>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</si>
  <si>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</si>
  <si>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</si>
  <si>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</si>
  <si>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</si>
  <si>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</si>
  <si>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</si>
  <si>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</si>
  <si>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</si>
  <si>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</si>
  <si>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</si>
  <si>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</si>
  <si>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</si>
  <si>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</si>
  <si>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</si>
  <si>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</si>
  <si>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</si>
  <si>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</si>
  <si>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</si>
  <si>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</si>
  <si>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</si>
  <si>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</si>
  <si>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</si>
  <si>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</si>
  <si>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</si>
  <si>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</si>
  <si>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</si>
  <si>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</si>
  <si>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</si>
  <si>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</si>
  <si>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</si>
  <si>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</si>
  <si>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</si>
  <si>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</si>
  <si>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</si>
  <si>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</si>
  <si>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</si>
  <si>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</si>
  <si>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</si>
  <si>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</si>
  <si>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</si>
  <si>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</si>
  <si>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</si>
  <si>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</si>
  <si>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</si>
  <si>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</si>
  <si>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</si>
  <si>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</si>
  <si>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</si>
  <si>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</si>
  <si>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</si>
  <si>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</si>
  <si>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</si>
  <si>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</si>
  <si>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</si>
  <si>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</si>
  <si>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</si>
  <si>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</si>
  <si>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</si>
  <si>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</si>
  <si>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</si>
  <si>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</si>
  <si>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</si>
  <si>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</si>
  <si>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</si>
  <si>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</si>
  <si>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</si>
  <si>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</si>
  <si>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</si>
  <si>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</si>
  <si>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</si>
  <si>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</si>
  <si>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</si>
  <si>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</si>
  <si>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</si>
  <si>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</si>
  <si>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</si>
  <si>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</si>
  <si>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</si>
  <si>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</si>
  <si>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</si>
  <si>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</si>
  <si>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</si>
  <si>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</si>
  <si>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</si>
  <si>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</si>
  <si>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</si>
  <si>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</si>
  <si>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</si>
  <si>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</si>
  <si>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</si>
  <si>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</si>
  <si>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</si>
  <si>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</si>
  <si>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</si>
  <si>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</si>
  <si>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</si>
  <si>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</si>
  <si>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</si>
  <si>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</si>
  <si>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</si>
  <si>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</si>
  <si>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</si>
  <si>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</si>
  <si>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</si>
  <si>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</si>
  <si>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</si>
  <si>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</si>
  <si>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</si>
  <si>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</si>
  <si>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</si>
  <si>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</si>
  <si>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</si>
  <si>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</si>
  <si>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</si>
  <si>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</si>
  <si>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</si>
  <si>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</si>
  <si>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</si>
  <si>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</si>
  <si>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</si>
  <si>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</si>
  <si>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</si>
  <si>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</si>
  <si>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</si>
  <si>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</si>
  <si>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</si>
  <si>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</si>
  <si>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</si>
  <si>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</si>
  <si>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</si>
  <si>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</si>
  <si>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</si>
  <si>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</si>
  <si>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</si>
  <si>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</si>
  <si>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</si>
  <si>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</si>
  <si>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</si>
  <si>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</si>
  <si>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</si>
  <si>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</si>
  <si>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</si>
  <si>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</si>
  <si>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</si>
  <si>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</si>
  <si>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</si>
  <si>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</si>
  <si>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</si>
  <si>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</si>
  <si>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</si>
  <si>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</si>
  <si>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</si>
  <si>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</si>
  <si>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</si>
  <si>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</si>
  <si>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</si>
  <si>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</si>
  <si>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</si>
  <si>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</si>
  <si>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</si>
  <si>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</si>
  <si>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</si>
  <si>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</si>
  <si>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</si>
  <si>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</si>
  <si>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</si>
  <si>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</si>
  <si>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</si>
  <si>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</si>
  <si>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</si>
  <si>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</si>
  <si>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</si>
  <si>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</si>
  <si>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</si>
  <si>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</si>
  <si>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</si>
  <si>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</si>
  <si>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</si>
  <si>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</si>
  <si>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</si>
  <si>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</si>
  <si>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</si>
  <si>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</si>
  <si>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</si>
  <si>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</si>
  <si>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</si>
  <si>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</si>
  <si>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</si>
  <si>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</si>
  <si>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</si>
  <si>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</si>
  <si>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</si>
  <si>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</si>
  <si>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</si>
  <si>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</si>
  <si>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</si>
  <si>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</si>
  <si>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</si>
  <si>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</si>
  <si>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</si>
  <si>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</si>
  <si>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</si>
  <si>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</si>
  <si>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</si>
  <si>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</si>
  <si>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</si>
  <si>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</si>
  <si>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</si>
  <si>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</si>
  <si>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</si>
  <si>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</si>
  <si>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</si>
  <si>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</si>
  <si>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</si>
  <si>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</si>
  <si>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</si>
  <si>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</si>
  <si>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</si>
  <si>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</si>
  <si>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</si>
  <si>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</si>
  <si>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</si>
  <si>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</si>
  <si>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</si>
  <si>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</si>
  <si>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</si>
  <si>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</si>
  <si>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</si>
  <si>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</si>
  <si>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</si>
  <si>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</si>
  <si>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</si>
  <si>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</si>
  <si>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</si>
  <si>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</si>
  <si>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</si>
  <si>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</si>
  <si>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</si>
  <si>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</si>
  <si>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</si>
  <si>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</si>
  <si>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</si>
  <si>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</si>
  <si>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</si>
  <si>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</si>
  <si>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</si>
  <si>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</si>
  <si>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</si>
  <si>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</si>
  <si>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</si>
  <si>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</si>
  <si>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</si>
  <si>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</si>
  <si>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</si>
  <si>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</si>
  <si>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</si>
  <si>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</si>
  <si>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</si>
  <si>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</si>
  <si>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</si>
  <si>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</si>
  <si>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</si>
  <si>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</si>
  <si>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</si>
  <si>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</si>
  <si>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</si>
  <si>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</si>
  <si>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</si>
  <si>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</si>
  <si>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</si>
  <si>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</si>
  <si>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</si>
  <si>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</si>
  <si>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</si>
  <si>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</si>
  <si>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</si>
  <si>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</si>
  <si>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</si>
  <si>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</si>
  <si>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</si>
  <si>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</si>
  <si>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</si>
  <si>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</si>
  <si>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</si>
  <si>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</si>
  <si>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</si>
  <si>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</si>
  <si>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</si>
  <si>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</si>
  <si>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</si>
  <si>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</si>
  <si>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</si>
  <si>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</si>
  <si>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</si>
  <si>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</si>
  <si>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</si>
  <si>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</si>
  <si>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</si>
  <si>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</si>
  <si>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</si>
  <si>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</si>
  <si>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</si>
  <si>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</si>
  <si>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</si>
  <si>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</si>
  <si>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</si>
  <si>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</si>
  <si>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</si>
  <si>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</si>
  <si>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</si>
  <si>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</si>
  <si>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</si>
  <si>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</si>
  <si>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</si>
  <si>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</si>
  <si>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</si>
  <si>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</si>
  <si>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</si>
  <si>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</si>
  <si>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</si>
  <si>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</si>
  <si>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</si>
  <si>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</si>
  <si>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</si>
  <si>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</si>
  <si>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</si>
  <si>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</si>
  <si>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</si>
  <si>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</si>
  <si>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</si>
  <si>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</si>
  <si>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</si>
  <si>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</si>
  <si>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</si>
  <si>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</si>
  <si>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</si>
  <si>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</si>
  <si>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</si>
  <si>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</si>
  <si>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</si>
  <si>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</si>
  <si>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</si>
  <si>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</si>
  <si>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</si>
  <si>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</si>
  <si>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</si>
  <si>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</si>
  <si>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</si>
  <si>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</si>
  <si>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</si>
  <si>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</si>
  <si>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</si>
  <si>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</si>
  <si>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</si>
  <si>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</si>
  <si>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</si>
  <si>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</si>
  <si>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</si>
  <si>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</si>
  <si>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</si>
  <si>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</si>
  <si>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</si>
  <si>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</si>
  <si>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</si>
  <si>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</si>
  <si>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</si>
  <si>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</si>
  <si>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</si>
  <si>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</si>
  <si>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</si>
  <si>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</si>
  <si>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</si>
  <si>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</si>
  <si>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</si>
  <si>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</si>
  <si>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</si>
  <si>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</si>
  <si>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</si>
  <si>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</si>
  <si>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</si>
  <si>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</si>
  <si>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</si>
  <si>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</si>
  <si>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</si>
  <si>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</si>
  <si>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</si>
  <si>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</si>
  <si>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</si>
  <si>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</si>
  <si>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</si>
  <si>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</si>
  <si>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</si>
  <si>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</si>
  <si>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</si>
  <si>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</si>
  <si>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</si>
  <si>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</si>
  <si>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</si>
  <si>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</si>
  <si>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</si>
  <si>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</si>
  <si>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</si>
  <si>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</si>
  <si>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</si>
  <si>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</si>
  <si>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</si>
  <si>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</si>
  <si>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</si>
  <si>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</si>
  <si>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</si>
  <si>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</si>
  <si>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</si>
  <si>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</si>
  <si>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</si>
  <si>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</si>
  <si>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</si>
  <si>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</si>
  <si>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</si>
  <si>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</si>
  <si>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</si>
  <si>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</si>
  <si>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</si>
  <si>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</si>
  <si>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</si>
  <si>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</si>
  <si>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</si>
  <si>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</si>
  <si>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</si>
  <si>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</si>
  <si>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</si>
  <si>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</si>
  <si>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</si>
  <si>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</si>
  <si>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</si>
  <si>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</si>
  <si>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</si>
  <si>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</si>
  <si>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</si>
  <si>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</si>
  <si>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</si>
  <si>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</si>
  <si>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</si>
  <si>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</si>
  <si>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</si>
  <si>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</si>
  <si>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</si>
  <si>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</si>
  <si>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</si>
  <si>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</si>
  <si>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</si>
  <si>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</si>
  <si>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</si>
  <si>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</si>
  <si>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</si>
  <si>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</si>
  <si>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</si>
  <si>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</si>
  <si>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</si>
  <si>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</si>
  <si>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</si>
  <si>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</si>
  <si>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</si>
  <si>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</si>
  <si>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</si>
  <si>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</si>
  <si>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</si>
  <si>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</si>
  <si>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</si>
  <si>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</si>
  <si>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</si>
  <si>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</si>
  <si>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</si>
  <si>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</si>
  <si>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</si>
  <si>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</si>
  <si>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</si>
  <si>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</si>
  <si>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</si>
  <si>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</si>
  <si>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</si>
  <si>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</si>
  <si>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</si>
  <si>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</si>
  <si>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</si>
  <si>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</si>
  <si>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</si>
  <si>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</si>
  <si>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</si>
  <si>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</si>
  <si>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</si>
  <si>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</si>
  <si>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</si>
  <si>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</si>
  <si>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</si>
  <si>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</si>
  <si>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</si>
  <si>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</si>
  <si>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</si>
  <si>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</si>
  <si>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</si>
  <si>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</si>
  <si>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</si>
  <si>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</si>
  <si>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</si>
  <si>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</si>
  <si>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</si>
  <si>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</si>
  <si>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</si>
  <si>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</si>
  <si>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</si>
  <si>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</si>
  <si>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</si>
  <si>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</si>
  <si>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</si>
  <si>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</si>
  <si>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</si>
  <si>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</si>
  <si>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</si>
  <si>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</si>
  <si>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</si>
  <si>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</si>
  <si>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</si>
  <si>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</si>
  <si>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</si>
  <si>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</si>
  <si>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</si>
  <si>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</si>
  <si>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</si>
  <si>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</si>
  <si>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</si>
  <si>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</si>
  <si>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</si>
  <si>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</si>
  <si>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</si>
  <si>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</si>
  <si>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</si>
  <si>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</si>
  <si>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</si>
  <si>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</si>
  <si>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</si>
  <si>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</si>
  <si>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</si>
  <si>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</si>
  <si>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</si>
  <si>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</si>
  <si>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</si>
  <si>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</si>
  <si>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</si>
  <si>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</si>
  <si>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</si>
  <si>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</si>
  <si>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</si>
  <si>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</si>
  <si>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</si>
  <si>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</si>
  <si>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</si>
  <si>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</si>
  <si>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</si>
  <si>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</si>
  <si>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</si>
  <si>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</si>
  <si>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</si>
  <si>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</si>
  <si>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</si>
  <si>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</si>
  <si>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</si>
  <si>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</si>
  <si>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</si>
  <si>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</si>
  <si>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</si>
  <si>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</si>
  <si>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</si>
  <si>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</si>
  <si>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</si>
  <si>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</si>
  <si>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</si>
  <si>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</si>
  <si>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</si>
  <si>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</si>
  <si>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</si>
  <si>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</si>
  <si>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</si>
  <si>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</si>
  <si>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</si>
  <si>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</si>
  <si>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</si>
  <si>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</si>
  <si>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</si>
  <si>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</si>
  <si>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</si>
  <si>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</si>
  <si>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</si>
  <si>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</si>
  <si>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</si>
  <si>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</si>
  <si>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</si>
  <si>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</si>
  <si>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</si>
  <si>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</si>
  <si>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</si>
  <si>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</si>
  <si>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</si>
  <si>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</si>
  <si>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</si>
  <si>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</si>
  <si>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</si>
  <si>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</si>
  <si>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</si>
  <si>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</si>
  <si>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</si>
  <si>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</si>
  <si>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</si>
  <si>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</si>
  <si>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</si>
  <si>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</si>
  <si>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</si>
  <si>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</si>
  <si>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</si>
  <si>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</si>
  <si>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</si>
  <si>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</si>
  <si>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</si>
  <si>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</si>
  <si>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</si>
  <si>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</si>
  <si>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</si>
  <si>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</si>
  <si>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</si>
  <si>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</si>
  <si>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</si>
  <si>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</si>
  <si>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</si>
  <si>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</si>
  <si>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</si>
  <si>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</si>
  <si>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</si>
  <si>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</si>
  <si>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</si>
  <si>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</si>
  <si>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</si>
  <si>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</si>
  <si>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</si>
  <si>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</si>
  <si>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</si>
  <si>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</si>
  <si>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</si>
  <si>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</si>
  <si>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</si>
  <si>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</si>
  <si>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</si>
  <si>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</si>
  <si>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</si>
  <si>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</si>
  <si>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</si>
  <si>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</si>
  <si>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</si>
  <si>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</si>
  <si>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</si>
  <si>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</si>
  <si>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</si>
  <si>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</si>
  <si>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</si>
  <si>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</si>
  <si>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</si>
  <si>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</si>
  <si>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</si>
  <si>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</si>
  <si>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</si>
  <si>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</si>
  <si>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</si>
  <si>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</si>
  <si>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</si>
  <si>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</si>
  <si>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</si>
  <si>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</si>
  <si>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</si>
  <si>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</si>
  <si>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</si>
  <si>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</si>
  <si>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</si>
  <si>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</si>
  <si>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</si>
  <si>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</si>
  <si>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</si>
  <si>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</si>
  <si>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</si>
  <si>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</si>
  <si>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</si>
  <si>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</si>
  <si>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</si>
  <si>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</si>
  <si>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</si>
  <si>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</si>
  <si>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</si>
  <si>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</si>
  <si>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</si>
  <si>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</si>
  <si>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</si>
  <si>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</si>
  <si>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</si>
  <si>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</si>
  <si>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</si>
  <si>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</si>
  <si>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</si>
  <si>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</si>
  <si>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</si>
  <si>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</si>
  <si>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</si>
  <si>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</si>
  <si>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</si>
  <si>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</si>
  <si>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</si>
  <si>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</si>
  <si>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</si>
  <si>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</si>
  <si>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</si>
  <si>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</si>
  <si>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</si>
  <si>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</si>
  <si>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</si>
  <si>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</si>
  <si>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</si>
  <si>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</si>
  <si>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</si>
  <si>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</si>
  <si>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</si>
  <si>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</si>
  <si>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</si>
  <si>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</si>
  <si>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</si>
  <si>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</si>
  <si>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</si>
  <si>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</si>
  <si>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</si>
  <si>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</si>
  <si>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</si>
  <si>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</si>
  <si>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</si>
  <si>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</si>
  <si>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</si>
  <si>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</si>
  <si>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</si>
  <si>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</si>
  <si>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</si>
  <si>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</si>
  <si>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</si>
  <si>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</si>
  <si>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</si>
  <si>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</si>
  <si>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</si>
  <si>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</si>
  <si>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</si>
  <si>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</si>
  <si>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</si>
  <si>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</si>
  <si>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</si>
  <si>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</si>
  <si>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</si>
  <si>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</si>
  <si>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</si>
  <si>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</si>
  <si>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</si>
  <si>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</si>
  <si>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</si>
  <si>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</si>
  <si>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</si>
  <si>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</si>
  <si>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</si>
  <si>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</si>
  <si>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</si>
  <si>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</si>
  <si>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</si>
  <si>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</si>
  <si>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</si>
  <si>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</si>
  <si>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</si>
  <si>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</si>
  <si>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</si>
  <si>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</si>
  <si>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</si>
  <si>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</si>
  <si>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</si>
  <si>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</si>
  <si>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</si>
  <si>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</si>
  <si>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</si>
  <si>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</si>
  <si>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</si>
  <si>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</si>
  <si>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</si>
  <si>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</si>
  <si>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</si>
  <si>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</si>
  <si>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</si>
  <si>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</si>
  <si>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</si>
  <si>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</si>
  <si>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</si>
  <si>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</si>
  <si>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</si>
  <si>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</si>
  <si>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</si>
  <si>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</si>
  <si>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</si>
  <si>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</si>
  <si>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</si>
  <si>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</si>
  <si>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</si>
  <si>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</si>
  <si>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</si>
  <si>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</si>
  <si>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</si>
  <si>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</si>
  <si>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</si>
  <si>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</si>
  <si>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</si>
  <si>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</si>
  <si>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</si>
  <si>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</si>
  <si>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</si>
  <si>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</si>
  <si>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</si>
  <si>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</si>
  <si>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</si>
  <si>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</si>
  <si>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</si>
  <si>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</si>
  <si>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</si>
  <si>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</si>
  <si>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</si>
  <si>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</si>
  <si>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</si>
  <si>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</si>
  <si>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</si>
  <si>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</si>
  <si>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</si>
  <si>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</si>
  <si>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</si>
  <si>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</si>
  <si>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</si>
  <si>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</si>
  <si>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</si>
  <si>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</si>
  <si>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</si>
  <si>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</si>
  <si>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</si>
  <si>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</si>
  <si>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</si>
  <si>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</si>
  <si>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</si>
  <si>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</si>
  <si>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</si>
  <si>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</si>
  <si>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</si>
  <si>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</si>
  <si>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</si>
  <si>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</si>
  <si>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</si>
  <si>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</si>
  <si>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</si>
  <si>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</si>
  <si>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</si>
  <si>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</si>
  <si>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</si>
  <si>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</si>
  <si>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</si>
  <si>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</si>
  <si>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</si>
  <si>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</si>
  <si>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</si>
  <si>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</si>
  <si>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</si>
  <si>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</si>
  <si>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</si>
  <si>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</si>
  <si>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</si>
  <si>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</si>
  <si>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</si>
  <si>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</si>
  <si>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</si>
  <si>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</si>
  <si>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</si>
  <si>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</si>
  <si>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</si>
  <si>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</si>
  <si>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</si>
  <si>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</si>
  <si>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</si>
  <si>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</si>
  <si>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</si>
  <si>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</si>
  <si>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</si>
  <si>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</si>
  <si>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</si>
  <si>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</si>
  <si>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</si>
  <si>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</si>
  <si>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</si>
  <si>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</si>
  <si>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</si>
  <si>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</si>
  <si>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</si>
  <si>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</si>
  <si>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</si>
  <si>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</si>
  <si>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</si>
  <si>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</si>
  <si>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</si>
  <si>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</si>
  <si>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</si>
  <si>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</si>
  <si>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</si>
  <si>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</si>
  <si>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</si>
  <si>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</si>
  <si>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</si>
  <si>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</si>
  <si>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</si>
  <si>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</si>
  <si>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</si>
  <si>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</si>
  <si>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</si>
  <si>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</si>
  <si>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</si>
  <si>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</si>
  <si>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</si>
  <si>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</si>
  <si>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</si>
  <si>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</si>
  <si>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</si>
  <si>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</si>
  <si>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</si>
  <si>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</si>
  <si>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</si>
  <si>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</si>
  <si>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</si>
  <si>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</si>
  <si>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</si>
  <si>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</si>
  <si>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</si>
  <si>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</si>
  <si>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</si>
  <si>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</si>
  <si>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</si>
  <si>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</si>
  <si>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</si>
  <si>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</si>
  <si>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</si>
  <si>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</si>
  <si>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</si>
  <si>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</si>
  <si>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</si>
  <si>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</si>
  <si>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</si>
  <si>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</si>
  <si>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</si>
  <si>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</si>
  <si>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</si>
  <si>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</si>
  <si>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</si>
  <si>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</si>
  <si>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</si>
  <si>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</si>
  <si>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</si>
  <si>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</si>
  <si>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</si>
  <si>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</si>
  <si>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</si>
  <si>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</si>
  <si>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</si>
  <si>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</si>
  <si>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</si>
  <si>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</si>
  <si>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</si>
  <si>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</si>
  <si>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</si>
  <si>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</si>
  <si>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</si>
  <si>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</si>
  <si>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</si>
  <si>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</si>
  <si>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</si>
  <si>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</si>
  <si>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</si>
  <si>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</si>
  <si>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</si>
  <si>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</si>
  <si>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</si>
  <si>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</si>
  <si>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</si>
  <si>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</si>
  <si>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</si>
  <si>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</si>
  <si>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</si>
  <si>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</si>
  <si>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</si>
  <si>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</si>
  <si>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</si>
  <si>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</si>
  <si>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</si>
  <si>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</si>
  <si>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</si>
  <si>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</si>
  <si>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</si>
  <si>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</si>
  <si>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</si>
  <si>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</si>
  <si>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</si>
  <si>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</si>
  <si>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</si>
  <si>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</si>
  <si>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</si>
  <si>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</si>
  <si>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</si>
  <si>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</si>
  <si>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</si>
  <si>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</si>
  <si>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</si>
  <si>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</si>
  <si>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</si>
  <si>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</si>
  <si>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</si>
  <si>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</si>
  <si>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</si>
  <si>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</si>
  <si>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</si>
  <si>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</si>
  <si>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</si>
  <si>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</si>
  <si>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</si>
  <si>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</si>
  <si>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</si>
  <si>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</si>
  <si>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</si>
  <si>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</si>
  <si>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</si>
  <si>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</si>
  <si>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</si>
  <si>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</si>
  <si>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</si>
  <si>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</si>
  <si>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</si>
  <si>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</si>
  <si>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</si>
  <si>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</si>
  <si>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</si>
  <si>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</si>
  <si>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</si>
  <si>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</si>
  <si>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</si>
  <si>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</si>
  <si>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</si>
  <si>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</si>
  <si>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</si>
  <si>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</si>
  <si>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</si>
  <si>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</si>
  <si>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</si>
  <si>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</si>
  <si>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</si>
  <si>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</si>
  <si>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</si>
  <si>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</si>
  <si>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</si>
  <si>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</si>
  <si>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</si>
  <si>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</si>
  <si>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</si>
  <si>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</si>
  <si>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</si>
  <si>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</si>
  <si>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</si>
  <si>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</si>
  <si>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</si>
  <si>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</si>
  <si>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</si>
  <si>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</si>
  <si>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</si>
  <si>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</si>
  <si>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</si>
  <si>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</si>
  <si>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</si>
  <si>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</si>
  <si>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</si>
  <si>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</si>
  <si>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</si>
  <si>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</si>
  <si>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</si>
  <si>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</si>
  <si>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</si>
  <si>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</si>
  <si>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</si>
  <si>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</si>
  <si>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</si>
  <si>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</si>
  <si>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</si>
  <si>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</si>
  <si>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</si>
  <si>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</si>
  <si>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</si>
  <si>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</si>
  <si>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</si>
  <si>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</si>
  <si>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</si>
  <si>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</si>
  <si>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</si>
  <si>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</si>
  <si>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</si>
  <si>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</si>
  <si>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</si>
  <si>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</si>
  <si>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</si>
  <si>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</si>
  <si>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</si>
  <si>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</si>
  <si>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</si>
  <si>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</si>
  <si>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</si>
  <si>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</si>
  <si>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</si>
  <si>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</si>
  <si>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</si>
  <si>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</si>
  <si>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</si>
  <si>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</si>
  <si>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</si>
  <si>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</si>
  <si>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</si>
  <si>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</si>
  <si>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</si>
  <si>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</si>
  <si>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</si>
  <si>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</si>
  <si>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</si>
  <si>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</si>
  <si>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</si>
  <si>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</si>
  <si>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</si>
  <si>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</si>
  <si>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</si>
  <si>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</si>
  <si>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</si>
  <si>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</si>
  <si>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</si>
  <si>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</si>
  <si>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</si>
  <si>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</si>
  <si>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</si>
  <si>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</si>
  <si>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</si>
  <si>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</si>
  <si>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</si>
  <si>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</si>
  <si>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</si>
  <si>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</si>
  <si>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</si>
  <si>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</si>
  <si>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</si>
  <si>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</si>
  <si>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</si>
  <si>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</si>
  <si>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</si>
  <si>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</si>
  <si>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</si>
  <si>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</si>
  <si>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</si>
  <si>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</si>
  <si>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</si>
  <si>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</si>
  <si>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</si>
  <si>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</si>
  <si>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</si>
  <si>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</si>
  <si>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</si>
  <si>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</si>
  <si>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</si>
  <si>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</si>
  <si>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</si>
  <si>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</si>
  <si>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</si>
  <si>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</si>
  <si>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</si>
  <si>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</si>
  <si>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</si>
  <si>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</si>
  <si>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</si>
  <si>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</si>
  <si>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</si>
  <si>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</si>
  <si>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</si>
  <si>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</si>
  <si>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</si>
  <si>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</si>
  <si>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</si>
  <si>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</si>
  <si>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</si>
  <si>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</si>
  <si>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</si>
  <si>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</si>
  <si>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</si>
  <si>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</si>
  <si>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</si>
  <si>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</si>
  <si>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</si>
  <si>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</si>
  <si>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</si>
  <si>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</si>
  <si>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</si>
  <si>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</si>
  <si>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</si>
  <si>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</si>
  <si>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</si>
  <si>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</si>
  <si>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</si>
  <si>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</si>
  <si>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</si>
  <si>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</si>
  <si>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</si>
  <si>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</si>
  <si>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</si>
  <si>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</si>
  <si>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</si>
  <si>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</si>
  <si>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</si>
  <si>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</si>
  <si>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</si>
  <si>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</si>
  <si>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</si>
  <si>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</si>
  <si>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</si>
  <si>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</si>
  <si>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</si>
  <si>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</si>
  <si>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</si>
  <si>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</si>
  <si>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</si>
  <si>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</si>
  <si>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</si>
  <si>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</si>
  <si>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</si>
  <si>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</si>
  <si>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</si>
  <si>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</si>
  <si>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</si>
  <si>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</si>
  <si>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</si>
  <si>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</si>
  <si>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</si>
  <si>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</si>
  <si>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</si>
  <si>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</si>
  <si>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</si>
  <si>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</si>
  <si>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</si>
  <si>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</si>
  <si>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</si>
  <si>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</si>
  <si>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</si>
  <si>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</si>
  <si>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</si>
  <si>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</si>
  <si>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</si>
  <si>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</si>
  <si>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</si>
  <si>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</si>
  <si>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</si>
  <si>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</si>
  <si>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</si>
  <si>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</si>
  <si>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</si>
  <si>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</si>
  <si>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</si>
  <si>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</si>
  <si>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</si>
  <si>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</si>
  <si>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</si>
  <si>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</si>
  <si>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</si>
  <si>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</si>
  <si>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</si>
  <si>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</si>
  <si>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</si>
  <si>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</si>
  <si>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</si>
  <si>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</si>
  <si>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</si>
  <si>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</si>
  <si>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</si>
  <si>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</si>
  <si>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</si>
  <si>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</si>
  <si>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</si>
  <si>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</si>
  <si>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</si>
  <si>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</si>
  <si>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</si>
  <si>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</si>
  <si>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</si>
  <si>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</si>
  <si>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</si>
  <si>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</si>
  <si>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</si>
  <si>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</si>
  <si>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</si>
  <si>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</si>
  <si>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</si>
  <si>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</si>
  <si>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</si>
  <si>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</si>
  <si>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</si>
  <si>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</si>
  <si>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</si>
  <si>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</si>
  <si>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</si>
  <si>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</si>
  <si>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</si>
  <si>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</si>
  <si>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</si>
  <si>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</si>
  <si>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</si>
  <si>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</si>
  <si>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</si>
  <si>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</si>
  <si>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</si>
  <si>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</si>
  <si>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</si>
  <si>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</si>
  <si>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</si>
  <si>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</si>
  <si>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</si>
  <si>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</si>
  <si>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</si>
  <si>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</si>
  <si>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</si>
  <si>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</si>
  <si>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</si>
  <si>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</si>
  <si>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</si>
  <si>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</si>
  <si>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</si>
  <si>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</si>
  <si>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</si>
  <si>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</si>
  <si>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</si>
  <si>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</si>
  <si>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</si>
  <si>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</si>
  <si>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</si>
  <si>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</si>
  <si>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</si>
  <si>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</si>
  <si>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</si>
  <si>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</si>
  <si>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</si>
  <si>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</si>
  <si>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</si>
  <si>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</si>
  <si>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</si>
  <si>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</si>
  <si>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</si>
  <si>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</si>
  <si>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</si>
  <si>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</si>
  <si>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</si>
  <si>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</si>
  <si>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</si>
  <si>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</si>
  <si>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</si>
  <si>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</si>
  <si>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</si>
  <si>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</si>
  <si>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</si>
  <si>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</si>
  <si>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</si>
  <si>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</si>
  <si>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</si>
  <si>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</si>
  <si>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</si>
  <si>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</si>
  <si>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</si>
  <si>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</si>
  <si>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</si>
  <si>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</si>
  <si>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</si>
  <si>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</si>
  <si>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</si>
  <si>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</si>
  <si>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</si>
  <si>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</si>
  <si>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</si>
  <si>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</si>
  <si>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</si>
  <si>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</si>
  <si>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</si>
  <si>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</si>
  <si>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</si>
  <si>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</si>
  <si>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</si>
  <si>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</si>
  <si>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</si>
  <si>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</si>
  <si>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</si>
  <si>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</si>
  <si>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</si>
  <si>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</si>
  <si>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</si>
  <si>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</si>
  <si>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</si>
  <si>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</si>
  <si>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</si>
  <si>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</si>
  <si>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</si>
  <si>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</si>
  <si>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</si>
  <si>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</si>
  <si>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</si>
  <si>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</si>
  <si>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</si>
  <si>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</si>
  <si>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</si>
  <si>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</si>
  <si>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</si>
  <si>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</si>
  <si>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</si>
  <si>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</si>
  <si>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</si>
  <si>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</si>
  <si>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</si>
  <si>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</si>
  <si>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</si>
  <si>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</si>
  <si>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</si>
  <si>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</si>
  <si>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</si>
  <si>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</si>
  <si>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</si>
  <si>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</si>
  <si>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</si>
  <si>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</si>
  <si>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</si>
  <si>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</si>
  <si>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</si>
  <si>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</si>
  <si>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</si>
  <si>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</si>
  <si>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</si>
  <si>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</si>
  <si>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</si>
  <si>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</si>
  <si>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</si>
  <si>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</si>
  <si>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</si>
  <si>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</si>
  <si>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</si>
  <si>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</si>
  <si>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</si>
  <si>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</si>
  <si>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</si>
  <si>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</si>
  <si>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</si>
  <si>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</si>
  <si>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</si>
  <si>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</si>
  <si>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</si>
  <si>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</si>
  <si>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</si>
  <si>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</si>
  <si>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</si>
  <si>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</si>
  <si>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</si>
  <si>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</si>
  <si>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</si>
  <si>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</si>
  <si>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</si>
  <si>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</si>
  <si>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</si>
  <si>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</si>
  <si>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</si>
  <si>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</si>
  <si>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</si>
  <si>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</si>
  <si>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</si>
  <si>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</si>
  <si>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</si>
  <si>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</si>
  <si>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</si>
  <si>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</si>
  <si>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</si>
  <si>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</si>
  <si>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</si>
  <si>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</si>
  <si>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</si>
  <si>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</si>
  <si>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</si>
  <si>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</si>
  <si>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</si>
  <si>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</si>
  <si>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</si>
  <si>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</si>
  <si>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</si>
  <si>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</si>
  <si>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</si>
  <si>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</si>
  <si>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</si>
  <si>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</si>
  <si>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</si>
  <si>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</si>
  <si>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</si>
  <si>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</si>
  <si>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</si>
  <si>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</si>
  <si>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</si>
  <si>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</si>
  <si>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</si>
  <si>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</si>
  <si>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</si>
  <si>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</si>
  <si>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</si>
  <si>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</si>
  <si>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</si>
  <si>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</si>
  <si>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</si>
  <si>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</si>
  <si>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</si>
  <si>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</si>
  <si>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</si>
  <si>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</si>
  <si>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</si>
  <si>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</si>
  <si>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</si>
  <si>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</si>
  <si>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</si>
  <si>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</si>
  <si>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</si>
  <si>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</si>
  <si>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</si>
  <si>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</si>
  <si>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</si>
  <si>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</si>
  <si>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</si>
  <si>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</si>
  <si>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</si>
  <si>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</si>
  <si>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</si>
  <si>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</si>
  <si>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</si>
  <si>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</si>
  <si>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</si>
  <si>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</si>
  <si>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</si>
  <si>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</si>
  <si>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</si>
  <si>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</si>
  <si>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</si>
  <si>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</si>
  <si>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</si>
  <si>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</si>
  <si>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</si>
  <si>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</si>
  <si>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</si>
  <si>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</si>
  <si>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</si>
  <si>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</si>
  <si>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</si>
  <si>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</si>
  <si>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</si>
  <si>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</si>
  <si>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</si>
  <si>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</si>
  <si>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</si>
  <si>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</si>
  <si>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</si>
  <si>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</si>
  <si>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</si>
  <si>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</si>
  <si>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</si>
  <si>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</si>
  <si>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</si>
  <si>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</si>
  <si>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</si>
  <si>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</si>
  <si>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</si>
  <si>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</si>
  <si>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</si>
  <si>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</si>
  <si>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</si>
  <si>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</si>
  <si>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</si>
  <si>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</si>
  <si>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</si>
  <si>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</si>
  <si>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</si>
  <si>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</si>
  <si>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</si>
  <si>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</si>
  <si>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</si>
  <si>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</si>
  <si>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</si>
  <si>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</si>
  <si>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</si>
  <si>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</si>
  <si>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</si>
  <si>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</si>
  <si>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</si>
  <si>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</si>
  <si>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</si>
  <si>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</si>
  <si>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</si>
  <si>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</si>
  <si>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</si>
  <si>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</si>
  <si>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</si>
  <si>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</si>
  <si>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</si>
  <si>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</si>
  <si>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</si>
  <si>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</si>
  <si>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</si>
  <si>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</si>
  <si>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</si>
  <si>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</si>
  <si>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</si>
  <si>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</si>
  <si>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</si>
  <si>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</si>
  <si>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</si>
  <si>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</si>
  <si>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</si>
  <si>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</si>
  <si>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</si>
  <si>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</si>
  <si>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</si>
  <si>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</si>
  <si>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</si>
  <si>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</si>
  <si>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</si>
  <si>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</si>
  <si>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</si>
  <si>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</si>
  <si>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</si>
  <si>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</si>
  <si>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</si>
  <si>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</si>
  <si>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</si>
  <si>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</si>
  <si>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</si>
  <si>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</si>
  <si>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</si>
  <si>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</si>
  <si>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</si>
  <si>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</si>
  <si>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</si>
  <si>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</si>
  <si>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</si>
  <si>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</si>
  <si>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</si>
  <si>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</si>
  <si>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</si>
  <si>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</si>
  <si>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</si>
  <si>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</si>
  <si>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</si>
  <si>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</si>
  <si>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</si>
  <si>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</si>
  <si>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</si>
  <si>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</si>
  <si>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</si>
  <si>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</si>
  <si>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</si>
  <si>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</si>
  <si>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</si>
  <si>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</si>
  <si>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</si>
  <si>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</si>
  <si>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</si>
  <si>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</si>
  <si>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</si>
  <si>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</si>
  <si>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</si>
  <si>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</si>
  <si>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</si>
  <si>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</si>
  <si>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</si>
  <si>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</si>
  <si>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</si>
  <si>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</si>
  <si>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</si>
  <si>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</si>
  <si>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</si>
  <si>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</si>
  <si>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</si>
  <si>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</si>
  <si>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</si>
  <si>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</si>
  <si>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</si>
  <si>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</si>
  <si>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</si>
  <si>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</si>
  <si>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</si>
  <si>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</si>
  <si>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</si>
  <si>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</si>
  <si>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</si>
  <si>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</si>
  <si>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</si>
  <si>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</si>
  <si>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</si>
  <si>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</si>
  <si>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</si>
  <si>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</si>
  <si>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</si>
  <si>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</si>
  <si>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</si>
  <si>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</si>
  <si>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</si>
  <si>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</si>
  <si>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</si>
  <si>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</si>
  <si>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</si>
  <si>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</si>
  <si>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</si>
  <si>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</si>
  <si>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</si>
  <si>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</si>
  <si>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</si>
  <si>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</si>
  <si>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</si>
  <si>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</si>
  <si>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</si>
  <si>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</si>
  <si>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</si>
  <si>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</si>
  <si>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</si>
  <si>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</si>
  <si>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</si>
  <si>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</si>
  <si>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</si>
  <si>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</si>
  <si>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</si>
  <si>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</si>
  <si>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</si>
  <si>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</si>
  <si>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</si>
  <si>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</si>
  <si>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</si>
  <si>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</si>
  <si>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</si>
  <si>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</si>
  <si>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</si>
  <si>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</si>
  <si>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</si>
  <si>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</si>
  <si>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</si>
  <si>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</si>
  <si>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</si>
  <si>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</si>
  <si>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</si>
  <si>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</si>
  <si>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</si>
  <si>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</si>
  <si>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</si>
  <si>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</si>
  <si>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</si>
  <si>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</si>
  <si>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</si>
  <si>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</si>
  <si>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</si>
  <si>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</si>
  <si>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</si>
  <si>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</si>
  <si>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</si>
  <si>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</si>
  <si>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</si>
  <si>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</si>
  <si>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</si>
  <si>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</si>
  <si>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</si>
  <si>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</si>
  <si>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</si>
  <si>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</si>
  <si>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</si>
  <si>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</si>
  <si>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</si>
  <si>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</si>
  <si>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</si>
  <si>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</si>
  <si>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</si>
  <si>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</si>
  <si>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</si>
  <si>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</si>
  <si>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</si>
  <si>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</si>
  <si>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</si>
  <si>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</si>
  <si>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</si>
  <si>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</si>
  <si>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</si>
  <si>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</si>
  <si>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</si>
  <si>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</si>
  <si>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</si>
  <si>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</si>
  <si>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</si>
  <si>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</si>
  <si>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</si>
  <si>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</si>
  <si>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</si>
  <si>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</si>
  <si>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</si>
  <si>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</si>
  <si>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</si>
  <si>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</si>
  <si>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</si>
  <si>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</si>
  <si>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</si>
  <si>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</si>
  <si>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</si>
  <si>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</si>
  <si>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</si>
  <si>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</si>
  <si>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</si>
  <si>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</si>
  <si>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</si>
  <si>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</si>
  <si>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</si>
  <si>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</si>
  <si>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</si>
  <si>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</si>
  <si>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</si>
  <si>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</si>
  <si>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</si>
  <si>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</si>
  <si>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</si>
  <si>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</si>
  <si>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</si>
  <si>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</si>
  <si>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</si>
  <si>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</si>
  <si>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</si>
  <si>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</si>
  <si>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</si>
  <si>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</si>
  <si>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</si>
  <si>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</si>
  <si>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</si>
  <si>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</si>
  <si>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</si>
  <si>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</si>
  <si>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</si>
  <si>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</si>
  <si>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</si>
  <si>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</si>
  <si>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</si>
  <si>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</si>
  <si>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</si>
  <si>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</si>
  <si>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</si>
  <si>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</si>
  <si>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</si>
  <si>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</si>
  <si>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</si>
  <si>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</si>
  <si>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</si>
  <si>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</si>
  <si>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</si>
  <si>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</si>
  <si>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</si>
  <si>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</si>
  <si>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</si>
  <si>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</si>
  <si>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</si>
  <si>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</si>
  <si>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</si>
  <si>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</si>
  <si>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</si>
  <si>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</si>
  <si>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</si>
  <si>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</si>
  <si>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</si>
  <si>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</si>
  <si>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</si>
  <si>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</si>
  <si>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</si>
  <si>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</si>
  <si>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</si>
  <si>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</si>
  <si>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</si>
  <si>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</si>
  <si>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</si>
  <si>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</si>
  <si>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</si>
  <si>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</si>
  <si>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</si>
  <si>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</si>
  <si>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</si>
  <si>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</si>
  <si>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</si>
  <si>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</si>
  <si>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</si>
  <si>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</si>
  <si>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</si>
  <si>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</si>
  <si>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</si>
  <si>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</si>
  <si>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</si>
  <si>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</si>
  <si>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</si>
  <si>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</si>
  <si>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</si>
  <si>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</si>
  <si>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</si>
  <si>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</si>
  <si>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</si>
  <si>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</si>
  <si>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</si>
  <si>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</si>
  <si>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</si>
  <si>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</si>
  <si>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</si>
  <si>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</si>
  <si>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</si>
  <si>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</si>
  <si>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</si>
  <si>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</si>
  <si>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</si>
  <si>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</si>
  <si>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</si>
  <si>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</si>
  <si>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</si>
  <si>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</si>
  <si>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</si>
  <si>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</si>
  <si>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</si>
  <si>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</si>
  <si>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</si>
  <si>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</si>
  <si>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</si>
  <si>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</si>
  <si>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</si>
  <si>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</si>
  <si>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</si>
  <si>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</si>
  <si>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</si>
  <si>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</si>
  <si>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</si>
  <si>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</si>
  <si>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</si>
  <si>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</si>
  <si>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</si>
  <si>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</si>
  <si>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</si>
  <si>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</si>
  <si>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</si>
  <si>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</si>
  <si>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</si>
  <si>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</si>
  <si>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</si>
  <si>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</si>
  <si>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</si>
  <si>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</si>
  <si>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</si>
  <si>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</si>
  <si>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</si>
  <si>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</si>
  <si>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</si>
  <si>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</si>
  <si>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</si>
  <si>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</si>
  <si>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</si>
  <si>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</si>
  <si>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</si>
  <si>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</si>
  <si>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</si>
  <si>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</si>
  <si>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</si>
  <si>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</si>
  <si>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</si>
  <si>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</si>
  <si>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</si>
  <si>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</si>
  <si>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</si>
  <si>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</si>
  <si>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</si>
  <si>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</si>
  <si>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</si>
  <si>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</si>
  <si>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</si>
  <si>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</si>
  <si>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</si>
  <si>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</si>
  <si>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</si>
  <si>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</si>
  <si>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</si>
  <si>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</si>
  <si>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</si>
  <si>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</si>
  <si>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</si>
  <si>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</si>
  <si>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</si>
  <si>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</si>
  <si>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</si>
  <si>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</si>
  <si>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</si>
  <si>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</si>
  <si>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</si>
  <si>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</si>
  <si>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</si>
  <si>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</si>
  <si>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</si>
  <si>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</si>
  <si>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</si>
  <si>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</si>
  <si>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</si>
  <si>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</si>
  <si>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</si>
  <si>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</si>
  <si>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</si>
  <si>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</si>
  <si>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</si>
  <si>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</si>
  <si>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</si>
  <si>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</si>
  <si>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</si>
  <si>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</si>
  <si>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</si>
  <si>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</si>
  <si>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</si>
  <si>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</si>
  <si>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</si>
  <si>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</si>
  <si>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</si>
  <si>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</si>
  <si>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</si>
  <si>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</si>
  <si>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</si>
  <si>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</si>
  <si>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</si>
  <si>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</si>
  <si>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</si>
  <si>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</si>
  <si>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</si>
  <si>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</si>
  <si>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</si>
  <si>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</si>
  <si>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</si>
  <si>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</si>
  <si>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</si>
  <si>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</si>
  <si>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</si>
  <si>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</si>
  <si>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</si>
  <si>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</si>
  <si>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</si>
  <si>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</si>
  <si>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</si>
  <si>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</si>
  <si>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</si>
  <si>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</si>
  <si>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</si>
  <si>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</si>
  <si>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</si>
  <si>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</si>
  <si>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</si>
  <si>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</si>
  <si>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</si>
  <si>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</si>
  <si>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</si>
  <si>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</si>
  <si>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</si>
  <si>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</si>
  <si>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</si>
  <si>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</si>
  <si>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</si>
  <si>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</si>
  <si>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</si>
  <si>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</si>
  <si>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</si>
  <si>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</si>
  <si>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</si>
  <si>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</si>
  <si>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</si>
  <si>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</si>
  <si>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</si>
  <si>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</si>
  <si>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</si>
  <si>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</si>
  <si>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</si>
  <si>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</si>
  <si>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</si>
  <si>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</si>
  <si>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</si>
  <si>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</si>
  <si>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</si>
  <si>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</si>
  <si>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</si>
  <si>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</si>
  <si>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</si>
  <si>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</si>
  <si>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</si>
  <si>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</si>
  <si>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</si>
  <si>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</si>
  <si>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</si>
  <si>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</si>
  <si>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</si>
  <si>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</si>
  <si>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</si>
  <si>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</si>
  <si>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</si>
  <si>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</si>
  <si>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</si>
  <si>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</si>
  <si>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</si>
  <si>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</si>
  <si>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</si>
  <si>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</si>
  <si>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</si>
  <si>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</si>
  <si>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</si>
  <si>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</si>
  <si>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</si>
  <si>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</si>
  <si>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</si>
  <si>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</si>
  <si>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</si>
  <si>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</si>
  <si>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</si>
  <si>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</si>
  <si>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</si>
  <si>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</si>
  <si>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</si>
  <si>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</si>
  <si>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</si>
  <si>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</si>
  <si>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</si>
  <si>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</si>
  <si>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</si>
  <si>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</si>
  <si>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</si>
  <si>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</si>
  <si>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</si>
  <si>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</si>
  <si>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</si>
  <si>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</si>
  <si>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</si>
  <si>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</si>
  <si>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</si>
  <si>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</si>
  <si>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</si>
  <si>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</si>
  <si>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</si>
  <si>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</si>
  <si>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</si>
  <si>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</si>
  <si>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</si>
  <si>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</si>
  <si>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</si>
  <si>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</si>
  <si>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</si>
  <si>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</si>
  <si>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</si>
  <si>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</si>
  <si>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</si>
  <si>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</si>
  <si>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</si>
  <si>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</si>
  <si>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</si>
  <si>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</si>
  <si>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</si>
  <si>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</si>
  <si>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</si>
  <si>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</si>
  <si>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</si>
  <si>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</si>
  <si>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</si>
  <si>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</si>
  <si>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</si>
  <si>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</si>
  <si>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</si>
  <si>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</si>
  <si>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</si>
  <si>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</si>
  <si>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</si>
  <si>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</si>
  <si>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</si>
  <si>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</si>
  <si>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</si>
  <si>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</si>
  <si>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</si>
  <si>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</si>
  <si>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</si>
  <si>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</si>
  <si>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</si>
  <si>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</si>
  <si>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</si>
  <si>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</si>
  <si>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</si>
  <si>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</si>
  <si>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</si>
  <si>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</si>
  <si>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</si>
  <si>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</si>
  <si>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</si>
  <si>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</si>
  <si>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</si>
  <si>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</si>
  <si>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</si>
  <si>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</si>
  <si>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</si>
  <si>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</si>
  <si>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</si>
  <si>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</si>
  <si>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</si>
  <si>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</si>
  <si>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</si>
  <si>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</si>
  <si>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</si>
  <si>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</si>
  <si>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</si>
  <si>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</si>
  <si>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</si>
  <si>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</si>
  <si>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</si>
  <si>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</si>
  <si>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</si>
  <si>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</si>
  <si>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</si>
  <si>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</si>
  <si>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</si>
  <si>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</si>
  <si>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</si>
  <si>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</si>
  <si>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</si>
  <si>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</si>
  <si>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</si>
  <si>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</si>
  <si>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</si>
  <si>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</si>
  <si>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</si>
  <si>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</si>
  <si>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</si>
  <si>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</si>
  <si>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</si>
  <si>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</si>
  <si>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</si>
  <si>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</si>
  <si>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</si>
  <si>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</si>
  <si>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</si>
  <si>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</si>
  <si>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</si>
  <si>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</si>
  <si>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</si>
  <si>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</si>
  <si>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</si>
  <si>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</si>
  <si>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</si>
  <si>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</si>
  <si>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</si>
  <si>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</si>
  <si>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</si>
  <si>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</si>
  <si>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</si>
  <si>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</si>
  <si>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</si>
  <si>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</si>
  <si>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</si>
  <si>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</si>
  <si>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</si>
  <si>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</si>
  <si>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</si>
  <si>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</si>
  <si>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</si>
  <si>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</si>
  <si>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</si>
  <si>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</si>
  <si>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</si>
  <si>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</si>
  <si>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</si>
  <si>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</si>
  <si>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</si>
  <si>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</si>
  <si>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</si>
  <si>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</si>
  <si>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</si>
  <si>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</si>
  <si>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</si>
  <si>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</si>
  <si>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</si>
  <si>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</si>
  <si>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</si>
  <si>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</si>
  <si>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</si>
  <si>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</si>
  <si>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</si>
  <si>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</si>
  <si>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</si>
  <si>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</si>
  <si>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</si>
  <si>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</si>
  <si>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</si>
  <si>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</si>
  <si>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</si>
  <si>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</si>
  <si>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</si>
  <si>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</si>
  <si>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</si>
  <si>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</si>
  <si>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</si>
  <si>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</si>
  <si>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</si>
  <si>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</si>
  <si>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</si>
  <si>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</si>
  <si>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</si>
  <si>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</si>
  <si>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</si>
  <si>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</si>
  <si>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</si>
  <si>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</si>
  <si>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</si>
  <si>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</si>
  <si>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</si>
  <si>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</si>
  <si>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</si>
  <si>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</si>
  <si>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</si>
  <si>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</si>
  <si>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</si>
  <si>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</si>
  <si>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</si>
  <si>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</si>
  <si>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</si>
  <si>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</si>
  <si>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</si>
  <si>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</si>
  <si>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</si>
  <si>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</si>
  <si>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</si>
  <si>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</si>
  <si>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</si>
  <si>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</si>
  <si>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</si>
  <si>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</si>
  <si>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</si>
  <si>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</si>
  <si>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</si>
  <si>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</si>
  <si>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</si>
  <si>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</si>
  <si>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</si>
  <si>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</si>
  <si>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</si>
  <si>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</si>
  <si>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</si>
  <si>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</si>
  <si>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</si>
  <si>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</si>
  <si>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</si>
  <si>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</si>
  <si>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</si>
  <si>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</si>
  <si>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</si>
  <si>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</si>
  <si>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</si>
  <si>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</si>
  <si>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</si>
  <si>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</si>
  <si>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</si>
  <si>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</si>
  <si>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</si>
  <si>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</si>
  <si>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</si>
  <si>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</si>
  <si>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</si>
  <si>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</si>
  <si>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</si>
  <si>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</si>
  <si>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</si>
  <si>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</si>
  <si>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</si>
  <si>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</si>
  <si>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</si>
  <si>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</si>
  <si>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</si>
  <si>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</si>
  <si>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</si>
  <si>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</si>
  <si>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</si>
  <si>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</si>
  <si>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</si>
  <si>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</si>
  <si>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</si>
  <si>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</si>
  <si>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</si>
  <si>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</si>
  <si>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</si>
  <si>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</si>
  <si>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</si>
  <si>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</si>
  <si>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</si>
  <si>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</si>
  <si>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</si>
  <si>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</si>
  <si>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</si>
  <si>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</si>
  <si>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</si>
  <si>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</si>
  <si>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</si>
  <si>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</si>
  <si>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</si>
  <si>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</si>
  <si>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</si>
  <si>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</si>
  <si>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</si>
  <si>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</si>
  <si>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</si>
  <si>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</si>
  <si>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</si>
  <si>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</si>
  <si>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</si>
  <si>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</si>
  <si>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</si>
  <si>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</si>
  <si>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</si>
  <si>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</si>
  <si>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</si>
  <si>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</si>
  <si>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</si>
  <si>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</si>
  <si>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</si>
  <si>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</si>
  <si>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</si>
  <si>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</si>
  <si>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</si>
  <si>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</si>
  <si>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</si>
  <si>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</si>
  <si>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</si>
  <si>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</si>
  <si>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</si>
  <si>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</si>
  <si>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</si>
  <si>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</si>
  <si>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</si>
  <si>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</si>
  <si>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</si>
  <si>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</si>
  <si>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</si>
  <si>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</si>
  <si>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</si>
  <si>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</si>
  <si>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</si>
  <si>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</si>
  <si>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</si>
  <si>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</si>
  <si>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</si>
  <si>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</si>
  <si>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</si>
  <si>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</si>
  <si>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</si>
  <si>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</si>
  <si>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</si>
  <si>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</si>
  <si>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</si>
  <si>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</si>
  <si>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</si>
  <si>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</si>
  <si>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</si>
  <si>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</si>
  <si>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</si>
  <si>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</si>
  <si>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</si>
  <si>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</si>
  <si>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</si>
  <si>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</si>
  <si>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</si>
  <si>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</si>
  <si>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</si>
  <si>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</si>
  <si>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</si>
  <si>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</si>
  <si>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</si>
  <si>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</si>
  <si>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</si>
  <si>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</si>
  <si>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</si>
  <si>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</si>
  <si>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</si>
  <si>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</si>
  <si>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</si>
  <si>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</si>
  <si>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</si>
  <si>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</si>
  <si>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</si>
  <si>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</si>
  <si>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</si>
  <si>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</si>
  <si>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</si>
  <si>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</si>
  <si>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</si>
  <si>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</si>
  <si>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</si>
  <si>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</si>
  <si>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</si>
  <si>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</si>
  <si>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</si>
  <si>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</si>
  <si>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</si>
  <si>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</si>
  <si>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</si>
  <si>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</si>
  <si>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</si>
  <si>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</si>
  <si>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</si>
  <si>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</si>
  <si>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</si>
  <si>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</si>
  <si>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</si>
  <si>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</si>
  <si>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</si>
  <si>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</si>
  <si>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</si>
  <si>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</si>
  <si>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</si>
  <si>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</si>
  <si>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</si>
  <si>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</si>
  <si>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</si>
  <si>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</si>
  <si>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</si>
  <si>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</si>
  <si>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</si>
  <si>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</si>
  <si>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</si>
  <si>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</si>
  <si>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</si>
  <si>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</si>
  <si>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</si>
  <si>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</si>
  <si>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</si>
  <si>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</si>
  <si>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</si>
  <si>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</si>
  <si>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</si>
  <si>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</si>
  <si>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</si>
  <si>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</si>
  <si>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</si>
  <si>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</si>
  <si>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</si>
  <si>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</si>
  <si>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</si>
  <si>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</si>
  <si>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</si>
  <si>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</si>
  <si>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</si>
  <si>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</si>
  <si>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</si>
  <si>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</si>
  <si>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</si>
  <si>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</si>
  <si>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</si>
  <si>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</si>
  <si>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</si>
  <si>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</si>
  <si>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</si>
  <si>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</si>
  <si>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</si>
  <si>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</si>
  <si>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</si>
  <si>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</si>
  <si>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</si>
  <si>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</si>
  <si>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</si>
  <si>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</si>
  <si>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</si>
  <si>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</si>
  <si>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</si>
  <si>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</si>
  <si>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</si>
  <si>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</si>
  <si>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</si>
  <si>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</si>
  <si>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</si>
  <si>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</si>
  <si>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</si>
  <si>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</si>
  <si>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</si>
  <si>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</si>
  <si>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</si>
  <si>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</si>
  <si>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</si>
  <si>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</si>
  <si>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</si>
  <si>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</si>
  <si>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</si>
  <si>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</si>
  <si>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</si>
  <si>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</si>
  <si>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</si>
  <si>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</si>
  <si>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</si>
  <si>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</si>
  <si>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</si>
  <si>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</si>
  <si>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</si>
  <si>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</si>
  <si>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</si>
  <si>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</si>
  <si>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</si>
  <si>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</si>
  <si>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</si>
  <si>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</si>
  <si>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</si>
  <si>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</si>
  <si>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</si>
  <si>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</si>
  <si>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</si>
  <si>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</si>
  <si>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</si>
  <si>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</si>
  <si>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</si>
  <si>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</si>
  <si>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</si>
  <si>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</si>
  <si>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</si>
  <si>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</si>
  <si>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</si>
  <si>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</si>
  <si>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</si>
  <si>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</si>
  <si>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</si>
  <si>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</si>
  <si>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</si>
  <si>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</si>
  <si>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</si>
  <si>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</si>
  <si>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</si>
  <si>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</si>
  <si>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</si>
  <si>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</si>
  <si>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</si>
  <si>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</si>
  <si>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</si>
  <si>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</si>
  <si>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</si>
  <si>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</si>
  <si>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</si>
  <si>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</si>
  <si>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</si>
  <si>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</si>
  <si>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</si>
  <si>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</si>
  <si>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</si>
  <si>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</si>
  <si>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</si>
  <si>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</si>
  <si>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</si>
  <si>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</si>
  <si>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</si>
  <si>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</si>
  <si>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</si>
  <si>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</si>
  <si>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</si>
  <si>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</si>
  <si>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</si>
  <si>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</si>
  <si>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</si>
  <si>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</si>
  <si>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</si>
  <si>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</si>
  <si>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</si>
  <si>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</si>
  <si>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</si>
  <si>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</si>
  <si>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</si>
  <si>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</si>
  <si>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</si>
  <si>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</si>
  <si>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</si>
  <si>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</si>
  <si>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</si>
  <si>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</si>
  <si>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</si>
  <si>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</si>
  <si>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</si>
  <si>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</si>
  <si>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</si>
  <si>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</si>
  <si>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</si>
  <si>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</si>
  <si>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</si>
  <si>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</si>
  <si>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</si>
  <si>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</si>
  <si>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</si>
  <si>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</si>
  <si>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</si>
  <si>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</si>
  <si>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</si>
  <si>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</si>
  <si>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</si>
  <si>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</si>
  <si>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</si>
  <si>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</si>
  <si>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</si>
  <si>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</si>
  <si>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</si>
  <si>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</si>
  <si>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</si>
  <si>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</si>
  <si>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</si>
  <si>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</si>
  <si>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</si>
  <si>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</si>
  <si>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</si>
  <si>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</si>
  <si>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</si>
  <si>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</si>
  <si>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</si>
  <si>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</si>
  <si>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</si>
  <si>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</si>
  <si>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</si>
  <si>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</si>
  <si>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</si>
  <si>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</si>
  <si>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</si>
  <si>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</si>
  <si>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</si>
  <si>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</si>
  <si>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</si>
  <si>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</si>
  <si>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</si>
  <si>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</si>
  <si>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</si>
  <si>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</si>
  <si>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</si>
  <si>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</si>
  <si>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</si>
  <si>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</si>
  <si>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</si>
  <si>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</si>
  <si>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</si>
  <si>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</si>
  <si>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</si>
  <si>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</si>
  <si>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</si>
  <si>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</si>
  <si>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</si>
  <si>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</si>
  <si>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</si>
  <si>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</si>
  <si>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</si>
  <si>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</si>
  <si>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</si>
  <si>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</si>
  <si>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</si>
  <si>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</si>
  <si>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</si>
  <si>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</si>
  <si>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</si>
  <si>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</si>
  <si>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</si>
  <si>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</si>
  <si>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</si>
  <si>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</si>
  <si>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</si>
  <si>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</si>
  <si>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</si>
  <si>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</si>
  <si>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</si>
  <si>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</si>
  <si>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</si>
  <si>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</si>
  <si>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</si>
  <si>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</si>
  <si>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</si>
  <si>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</si>
  <si>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</si>
  <si>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</si>
  <si>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</si>
  <si>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</si>
  <si>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</si>
  <si>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</si>
  <si>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</si>
  <si>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</si>
  <si>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</si>
  <si>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</si>
  <si>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</si>
  <si>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</si>
  <si>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</si>
  <si>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</si>
  <si>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</si>
  <si>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</si>
  <si>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</si>
  <si>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</si>
  <si>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</si>
  <si>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</si>
  <si>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</si>
  <si>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</si>
  <si>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</si>
  <si>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</si>
  <si>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</si>
  <si>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</si>
  <si>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</si>
  <si>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</si>
  <si>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</si>
  <si>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</si>
  <si>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</si>
  <si>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</si>
  <si>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</si>
  <si>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</si>
  <si>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</si>
  <si>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</si>
  <si>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</si>
  <si>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</si>
  <si>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</si>
  <si>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</si>
  <si>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</si>
  <si>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</si>
  <si>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</si>
  <si>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</si>
  <si>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</si>
  <si>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</si>
  <si>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</si>
  <si>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</si>
  <si>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</si>
  <si>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</si>
  <si>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</si>
  <si>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</si>
  <si>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</si>
  <si>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</si>
  <si>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</si>
  <si>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</si>
  <si>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</si>
  <si>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</si>
  <si>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</si>
  <si>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</si>
  <si>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</si>
  <si>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</si>
  <si>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</si>
  <si>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</si>
  <si>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</si>
  <si>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</si>
  <si>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</si>
  <si>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</si>
  <si>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</si>
  <si>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</si>
  <si>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</si>
  <si>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</si>
  <si>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</si>
  <si>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</si>
  <si>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</si>
  <si>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</si>
  <si>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</si>
  <si>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</si>
  <si>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</si>
  <si>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</si>
  <si>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</si>
  <si>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</si>
  <si>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</si>
  <si>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</si>
  <si>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</si>
  <si>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</si>
  <si>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</si>
  <si>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</si>
  <si>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</si>
  <si>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</si>
  <si>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</si>
  <si>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</si>
  <si>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</si>
  <si>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</si>
  <si>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</si>
  <si>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</si>
  <si>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</si>
  <si>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</si>
  <si>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</si>
  <si>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</si>
  <si>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</si>
  <si>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</si>
  <si>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</si>
  <si>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</si>
  <si>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</si>
  <si>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</si>
  <si>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</si>
  <si>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</si>
  <si>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</si>
  <si>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</si>
  <si>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</si>
  <si>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</si>
  <si>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</si>
  <si>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</si>
  <si>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</si>
  <si>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</si>
  <si>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</si>
  <si>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</si>
  <si>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</si>
  <si>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</si>
  <si>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</si>
  <si>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</si>
  <si>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</si>
  <si>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</si>
  <si>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</si>
  <si>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</si>
  <si>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</si>
  <si>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</si>
  <si>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</si>
  <si>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</si>
  <si>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</si>
  <si>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</si>
  <si>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</si>
  <si>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</si>
  <si>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</si>
  <si>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</si>
  <si>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</si>
  <si>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</si>
  <si>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</si>
  <si>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</si>
  <si>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</si>
  <si>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</si>
  <si>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</si>
  <si>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</si>
  <si>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</si>
  <si>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</si>
  <si>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</si>
  <si>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</si>
  <si>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</si>
  <si>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</si>
  <si>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</si>
  <si>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</si>
  <si>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</si>
  <si>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</si>
  <si>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</si>
  <si>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</si>
  <si>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</si>
  <si>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</si>
  <si>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</si>
  <si>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</si>
  <si>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</si>
  <si>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</si>
  <si>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</si>
  <si>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</si>
  <si>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</si>
  <si>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</si>
  <si>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</si>
  <si>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</si>
  <si>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</si>
  <si>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</si>
  <si>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</si>
  <si>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</si>
  <si>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</si>
  <si>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</si>
  <si>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</si>
  <si>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</si>
  <si>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</si>
  <si>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</si>
  <si>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</si>
  <si>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</si>
  <si>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</si>
  <si>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</si>
  <si>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</si>
  <si>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</si>
  <si>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</si>
  <si>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</si>
  <si>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</si>
  <si>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</si>
  <si>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</si>
  <si>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</si>
  <si>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</si>
  <si>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</si>
  <si>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</si>
  <si>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</si>
  <si>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</si>
  <si>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</si>
  <si>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</si>
  <si>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</si>
  <si>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</si>
  <si>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</si>
  <si>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</si>
  <si>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</si>
  <si>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</si>
  <si>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</si>
  <si>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</si>
  <si>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</si>
  <si>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</si>
  <si>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</si>
  <si>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</si>
  <si>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</si>
  <si>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</si>
  <si>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</si>
  <si>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</si>
  <si>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</si>
  <si>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</si>
  <si>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</si>
  <si>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</si>
  <si>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</si>
  <si>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</si>
  <si>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</si>
  <si>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</si>
  <si>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</si>
  <si>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</si>
  <si>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</si>
  <si>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</si>
  <si>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</si>
  <si>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</si>
  <si>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</si>
  <si>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</si>
  <si>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</si>
  <si>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</si>
  <si>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</si>
  <si>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</si>
  <si>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</si>
  <si>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</si>
  <si>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</si>
  <si>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</si>
  <si>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</si>
  <si>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</si>
  <si>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</si>
  <si>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</si>
  <si>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</si>
  <si>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</si>
  <si>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</si>
  <si>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</si>
  <si>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</si>
  <si>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</si>
  <si>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</si>
  <si>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</si>
  <si>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</si>
  <si>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</si>
  <si>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</si>
  <si>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</si>
  <si>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</si>
  <si>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</si>
  <si>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</si>
  <si>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</si>
  <si>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</si>
  <si>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</si>
  <si>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</si>
  <si>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</si>
  <si>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</si>
  <si>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</si>
  <si>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</si>
  <si>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</si>
  <si>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</si>
  <si>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</si>
  <si>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</si>
  <si>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</si>
  <si>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</si>
  <si>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</si>
  <si>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</si>
  <si>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</si>
  <si>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</si>
  <si>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</si>
  <si>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</si>
  <si>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</si>
  <si>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</si>
  <si>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</si>
  <si>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</si>
  <si>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</si>
  <si>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</si>
  <si>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</si>
  <si>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</si>
  <si>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</si>
  <si>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</si>
  <si>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</si>
  <si>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</si>
  <si>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</si>
  <si>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</si>
  <si>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</si>
  <si>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</si>
  <si>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</si>
  <si>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</si>
  <si>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</si>
  <si>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</si>
  <si>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</si>
  <si>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</si>
  <si>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</si>
  <si>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</si>
  <si>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</si>
  <si>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</si>
  <si>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</si>
  <si>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</si>
  <si>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</si>
  <si>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</si>
  <si>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</si>
  <si>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</si>
  <si>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</si>
  <si>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</si>
  <si>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</si>
  <si>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</si>
  <si>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</si>
  <si>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</si>
  <si>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</si>
  <si>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</si>
  <si>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</si>
  <si>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</si>
  <si>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</si>
  <si>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</si>
  <si>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</si>
  <si>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</si>
  <si>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</si>
  <si>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</si>
  <si>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</si>
  <si>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</si>
  <si>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</si>
  <si>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</si>
  <si>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</si>
  <si>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</si>
  <si>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</si>
  <si>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</si>
  <si>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</si>
  <si>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</si>
  <si>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</si>
  <si>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</si>
  <si>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</si>
  <si>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</si>
  <si>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</si>
  <si>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</si>
  <si>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</si>
  <si>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</si>
  <si>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</si>
  <si>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</si>
  <si>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</si>
  <si>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</si>
  <si>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</si>
  <si>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</si>
  <si>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</si>
  <si>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</si>
  <si>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</si>
  <si>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</si>
  <si>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</si>
  <si>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</si>
  <si>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</si>
  <si>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</si>
  <si>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</si>
  <si>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</si>
  <si>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</si>
  <si>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</si>
  <si>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</si>
  <si>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</si>
  <si>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</si>
  <si>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</si>
  <si>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</si>
  <si>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</si>
  <si>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</si>
  <si>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</si>
  <si>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</si>
  <si>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</si>
  <si>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</si>
  <si>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</si>
  <si>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</si>
  <si>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</si>
  <si>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</si>
  <si>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</si>
  <si>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</si>
  <si>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</si>
  <si>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</si>
  <si>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</si>
  <si>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</si>
  <si>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</si>
  <si>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</si>
  <si>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</si>
  <si>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</si>
  <si>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</si>
  <si>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</si>
  <si>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</si>
  <si>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</si>
  <si>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</si>
  <si>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</si>
  <si>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</si>
  <si>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</si>
  <si>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</si>
  <si>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</si>
  <si>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</si>
  <si>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</si>
  <si>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</si>
  <si>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</si>
  <si>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</si>
  <si>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</si>
  <si>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</si>
  <si>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</si>
  <si>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</si>
  <si>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</si>
  <si>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</si>
  <si>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</si>
  <si>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</si>
  <si>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</si>
  <si>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</si>
  <si>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</si>
  <si>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</si>
  <si>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</si>
  <si>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</si>
  <si>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</si>
  <si>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</si>
  <si>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</si>
  <si>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</si>
  <si>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</si>
  <si>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</si>
  <si>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</si>
  <si>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</si>
  <si>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</si>
  <si>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</si>
  <si>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</si>
  <si>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</si>
  <si>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</si>
  <si>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</si>
  <si>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</si>
  <si>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</si>
  <si>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</si>
  <si>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</si>
  <si>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</si>
  <si>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</si>
  <si>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</si>
  <si>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</si>
  <si>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</si>
  <si>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</si>
  <si>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</si>
  <si>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</si>
  <si>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</si>
  <si>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</si>
  <si>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</si>
  <si>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</si>
  <si>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</si>
  <si>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</si>
  <si>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</si>
  <si>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</si>
  <si>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</si>
  <si>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</si>
  <si>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</si>
  <si>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</si>
  <si>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</si>
  <si>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</si>
  <si>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</si>
  <si>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</si>
  <si>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</si>
  <si>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</si>
  <si>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</si>
  <si>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</si>
  <si>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</si>
  <si>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</si>
  <si>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</si>
  <si>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</si>
  <si>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</si>
  <si>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</si>
  <si>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</si>
  <si>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</si>
  <si>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</si>
  <si>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</si>
  <si>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</si>
  <si>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</si>
  <si>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</si>
  <si>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</si>
  <si>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</si>
  <si>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</si>
  <si>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</si>
  <si>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</si>
  <si>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</si>
  <si>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</si>
  <si>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</si>
  <si>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</si>
  <si>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</si>
  <si>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</si>
  <si>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</si>
  <si>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</si>
  <si>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</si>
  <si>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</si>
  <si>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</si>
  <si>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</si>
  <si>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</si>
  <si>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</si>
  <si>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</si>
  <si>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</si>
  <si>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</si>
  <si>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</si>
  <si>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</si>
  <si>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</si>
  <si>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</si>
  <si>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</si>
  <si>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</si>
  <si>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</si>
  <si>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</si>
  <si>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</si>
  <si>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</si>
  <si>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</si>
  <si>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</si>
  <si>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</si>
  <si>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</si>
  <si>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</si>
  <si>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</si>
  <si>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</si>
  <si>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</si>
  <si>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</si>
  <si>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</si>
  <si>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</si>
  <si>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</si>
  <si>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</si>
  <si>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</si>
  <si>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</si>
  <si>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</si>
  <si>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</si>
  <si>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</si>
  <si>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</si>
  <si>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</si>
  <si>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</si>
  <si>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</si>
  <si>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</si>
  <si>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</si>
  <si>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</si>
  <si>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</si>
  <si>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</si>
  <si>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</si>
  <si>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</si>
  <si>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</si>
  <si>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</si>
  <si>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</si>
  <si>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</si>
  <si>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</si>
  <si>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</si>
  <si>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</si>
  <si>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</si>
  <si>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</si>
  <si>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</si>
  <si>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</si>
  <si>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</si>
  <si>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</si>
  <si>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</si>
  <si>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</si>
  <si>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</si>
  <si>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</si>
  <si>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</si>
  <si>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</si>
  <si>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</si>
  <si>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</si>
  <si>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</si>
  <si>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</si>
  <si>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</si>
  <si>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</si>
  <si>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</si>
  <si>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</si>
  <si>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</si>
  <si>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</si>
  <si>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</si>
  <si>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</si>
  <si>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</si>
  <si>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</si>
  <si>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</si>
  <si>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</si>
  <si>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</si>
  <si>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</si>
  <si>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</si>
  <si>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</si>
  <si>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</si>
  <si>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</si>
  <si>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</si>
  <si>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</si>
  <si>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</si>
  <si>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</si>
  <si>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</si>
  <si>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</si>
  <si>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</si>
  <si>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</si>
  <si>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</si>
  <si>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</si>
  <si>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</si>
  <si>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</si>
  <si>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</si>
  <si>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</si>
  <si>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</si>
  <si>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</si>
  <si>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</si>
  <si>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</si>
  <si>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</si>
  <si>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</si>
  <si>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</si>
  <si>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</si>
  <si>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</si>
  <si>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</si>
  <si>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</si>
  <si>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</si>
  <si>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</si>
  <si>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</si>
  <si>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</si>
  <si>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</si>
  <si>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</si>
  <si>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</si>
  <si>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</si>
  <si>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</si>
  <si>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</si>
  <si>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</si>
  <si>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</si>
  <si>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</si>
  <si>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</si>
  <si>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</si>
  <si>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</si>
  <si>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</si>
  <si>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</si>
  <si>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</si>
  <si>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</si>
  <si>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</si>
  <si>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</si>
  <si>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</si>
  <si>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</si>
  <si>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</si>
  <si>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</si>
  <si>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</si>
  <si>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</si>
  <si>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</si>
  <si>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</si>
  <si>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</si>
  <si>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</si>
  <si>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</si>
  <si>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</si>
  <si>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</si>
  <si>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</si>
  <si>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</si>
  <si>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</si>
  <si>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</si>
  <si>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</si>
  <si>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</si>
  <si>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</si>
  <si>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</si>
  <si>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</si>
  <si>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</si>
  <si>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</si>
  <si>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</si>
  <si>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</si>
  <si>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</si>
  <si>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</si>
  <si>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</si>
  <si>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</si>
  <si>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</si>
  <si>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</si>
  <si>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</si>
  <si>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</si>
  <si>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</si>
  <si>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</si>
  <si>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</si>
  <si>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</si>
  <si>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</si>
  <si>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</si>
  <si>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</si>
  <si>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</si>
  <si>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</si>
  <si>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</si>
  <si>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</si>
  <si>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</si>
  <si>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</si>
  <si>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</si>
  <si>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</si>
  <si>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</si>
  <si>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</si>
  <si>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</si>
  <si>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</si>
  <si>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</si>
  <si>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</si>
  <si>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</si>
  <si>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</si>
  <si>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</si>
  <si>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</si>
  <si>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</si>
  <si>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</si>
  <si>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</si>
  <si>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</si>
  <si>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</si>
  <si>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</si>
  <si>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</si>
  <si>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</si>
  <si>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</si>
  <si>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</si>
  <si>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</si>
  <si>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</si>
  <si>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</si>
  <si>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</si>
  <si>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</si>
  <si>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</si>
  <si>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</si>
  <si>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</si>
  <si>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</si>
  <si>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</si>
  <si>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</si>
  <si>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</si>
  <si>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</si>
  <si>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</si>
  <si>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</si>
  <si>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</si>
  <si>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</si>
  <si>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</si>
  <si>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</si>
  <si>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</si>
  <si>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</si>
  <si>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</si>
  <si>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</si>
  <si>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</si>
  <si>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</si>
  <si>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</si>
  <si>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</si>
  <si>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</si>
  <si>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</si>
  <si>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</si>
  <si>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</si>
  <si>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</si>
  <si>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</si>
  <si>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</si>
  <si>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</si>
  <si>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</si>
  <si>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</si>
  <si>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</si>
  <si>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</si>
  <si>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</si>
  <si>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</si>
  <si>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</si>
  <si>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</si>
  <si>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</si>
  <si>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</si>
  <si>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</si>
  <si>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</si>
  <si>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</si>
  <si>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</si>
  <si>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</si>
  <si>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</si>
  <si>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</si>
  <si>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</si>
  <si>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</si>
  <si>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</si>
  <si>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</si>
  <si>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</si>
  <si>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</si>
  <si>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</si>
  <si>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</si>
  <si>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</si>
  <si>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</si>
  <si>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</si>
  <si>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</si>
  <si>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</si>
  <si>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</si>
  <si>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</si>
  <si>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</si>
  <si>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</si>
  <si>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</si>
  <si>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</si>
  <si>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</si>
  <si>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</si>
  <si>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</si>
  <si>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</si>
  <si>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</si>
  <si>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</si>
  <si>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</si>
  <si>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</si>
  <si>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</si>
  <si>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</si>
  <si>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</si>
  <si>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</si>
  <si>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</si>
  <si>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</si>
  <si>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</si>
  <si>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</si>
  <si>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</si>
  <si>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</si>
  <si>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</si>
  <si>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</si>
  <si>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</si>
  <si>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</si>
  <si>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</si>
  <si>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</si>
  <si>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</si>
  <si>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</si>
  <si>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</si>
  <si>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</si>
  <si>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</si>
  <si>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</si>
  <si>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</si>
  <si>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</si>
  <si>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</si>
  <si>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</si>
  <si>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</si>
  <si>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</si>
  <si>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</si>
  <si>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</si>
  <si>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</si>
  <si>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</si>
  <si>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</si>
  <si>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</si>
  <si>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</si>
  <si>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</si>
  <si>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</si>
  <si>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</si>
  <si>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</si>
  <si>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</si>
  <si>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</si>
  <si>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</si>
  <si>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</si>
  <si>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</si>
  <si>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</si>
  <si>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</si>
  <si>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</si>
  <si>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</si>
  <si>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</si>
  <si>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</si>
  <si>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</si>
  <si>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</si>
  <si>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</si>
  <si>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</si>
  <si>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</si>
  <si>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</si>
  <si>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</si>
  <si>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</si>
  <si>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</si>
  <si>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</si>
  <si>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</si>
  <si>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</si>
  <si>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</si>
  <si>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</si>
  <si>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</si>
  <si>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</si>
  <si>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</si>
  <si>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</si>
  <si>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</si>
  <si>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</si>
  <si>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</si>
  <si>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</si>
  <si>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</si>
  <si>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</si>
  <si>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</si>
  <si>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</si>
  <si>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</si>
  <si>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</si>
  <si>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</si>
  <si>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</si>
  <si>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</si>
  <si>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</si>
  <si>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</si>
  <si>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</si>
  <si>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</si>
  <si>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</si>
  <si>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</si>
  <si>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</si>
  <si>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</si>
  <si>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</si>
  <si>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</si>
  <si>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</si>
  <si>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</si>
  <si>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</si>
  <si>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</si>
  <si>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</si>
  <si>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</si>
  <si>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</si>
  <si>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</si>
  <si>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</si>
  <si>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</si>
  <si>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</si>
  <si>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</si>
  <si>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</si>
  <si>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</si>
  <si>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</si>
  <si>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</si>
  <si>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</si>
  <si>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</si>
  <si>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</si>
  <si>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</si>
  <si>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</si>
  <si>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</si>
  <si>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</si>
  <si>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</si>
  <si>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</si>
  <si>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</si>
  <si>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</si>
  <si>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</si>
  <si>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</si>
  <si>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</si>
  <si>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</si>
  <si>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</si>
  <si>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</si>
  <si>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</si>
  <si>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</si>
  <si>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</si>
  <si>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</si>
  <si>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</si>
  <si>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</si>
  <si>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</si>
  <si>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</si>
  <si>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</si>
  <si>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</si>
  <si>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</si>
  <si>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</si>
  <si>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</si>
  <si>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</si>
  <si>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</si>
  <si>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</si>
  <si>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</si>
  <si>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</si>
  <si>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</si>
  <si>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</si>
  <si>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</si>
  <si>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</si>
  <si>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</si>
  <si>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</si>
  <si>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</si>
  <si>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</si>
  <si>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</si>
  <si>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</si>
  <si>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</si>
  <si>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</si>
  <si>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</si>
  <si>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</si>
  <si>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</si>
  <si>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</si>
  <si>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</si>
  <si>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</si>
  <si>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</si>
  <si>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</si>
  <si>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</si>
  <si>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</si>
  <si>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</si>
  <si>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</si>
  <si>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</si>
  <si>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</si>
  <si>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</si>
  <si>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</si>
  <si>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</si>
  <si>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</si>
  <si>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</si>
  <si>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</si>
  <si>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</si>
  <si>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</si>
  <si>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</si>
  <si>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</si>
  <si>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</si>
  <si>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</si>
  <si>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</si>
  <si>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</si>
  <si>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</si>
  <si>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</si>
  <si>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</si>
  <si>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</si>
  <si>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</si>
  <si>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</si>
  <si>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</si>
  <si>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</si>
  <si>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</si>
  <si>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</si>
  <si>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</si>
  <si>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</si>
  <si>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</si>
  <si>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</si>
  <si>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</si>
  <si>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</si>
  <si>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</si>
  <si>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</si>
  <si>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</si>
  <si>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</si>
  <si>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</si>
  <si>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</si>
  <si>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</si>
  <si>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</si>
  <si>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</si>
  <si>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</si>
  <si>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</si>
  <si>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</si>
  <si>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</si>
  <si>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</si>
  <si>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</si>
  <si>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</si>
  <si>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</si>
  <si>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</si>
  <si>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</si>
  <si>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</si>
  <si>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</si>
  <si>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</si>
  <si>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</si>
  <si>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</si>
  <si>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</si>
  <si>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</si>
  <si>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</si>
  <si>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</si>
  <si>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</si>
  <si>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</si>
  <si>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</si>
  <si>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</si>
  <si>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</si>
  <si>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</si>
  <si>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</si>
  <si>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</si>
  <si>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</si>
  <si>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</si>
  <si>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</si>
  <si>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</si>
  <si>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</si>
  <si>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</si>
  <si>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</si>
  <si>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</si>
  <si>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</si>
  <si>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</si>
  <si>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</si>
  <si>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</si>
  <si>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</si>
  <si>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</si>
  <si>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</si>
  <si>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</si>
  <si>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</si>
  <si>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</si>
  <si>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</si>
  <si>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</si>
  <si>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</si>
  <si>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</si>
  <si>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</si>
  <si>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</si>
  <si>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</si>
  <si>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</si>
  <si>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</si>
  <si>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</si>
  <si>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</si>
  <si>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</si>
  <si>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</si>
  <si>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</si>
  <si>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</si>
  <si>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</si>
  <si>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</si>
  <si>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</si>
  <si>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</si>
  <si>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</si>
  <si>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</si>
  <si>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</si>
  <si>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</si>
  <si>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</si>
  <si>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</si>
  <si>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</si>
  <si>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</si>
  <si>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</si>
  <si>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</si>
  <si>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</si>
  <si>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</si>
  <si>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</si>
  <si>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</si>
  <si>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</si>
  <si>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</si>
  <si>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</si>
  <si>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</si>
  <si>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</si>
  <si>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</si>
  <si>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</si>
  <si>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</si>
  <si>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</si>
  <si>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</si>
  <si>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</si>
  <si>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</si>
  <si>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</si>
  <si>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</si>
  <si>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</si>
  <si>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</si>
  <si>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</si>
  <si>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</si>
  <si>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</si>
  <si>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</si>
  <si>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</si>
  <si>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</si>
  <si>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</si>
  <si>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</si>
  <si>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</si>
  <si>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</si>
  <si>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</si>
  <si>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</si>
  <si>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</si>
  <si>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</si>
  <si>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</si>
  <si>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</si>
  <si>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</si>
  <si>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</si>
  <si>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</si>
  <si>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</si>
  <si>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</si>
  <si>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</si>
  <si>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</si>
  <si>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</si>
  <si>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</si>
  <si>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</si>
  <si>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</si>
  <si>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</si>
  <si>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</si>
  <si>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</si>
  <si>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</si>
  <si>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</si>
  <si>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</si>
  <si>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</si>
  <si>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</si>
  <si>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</si>
  <si>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</si>
  <si>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</si>
  <si>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</si>
  <si>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</si>
  <si>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</si>
  <si>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</si>
  <si>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</si>
  <si>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</si>
  <si>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</si>
  <si>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</si>
  <si>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</si>
  <si>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</si>
  <si>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</si>
  <si>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</si>
  <si>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</si>
  <si>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</si>
  <si>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</si>
  <si>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</si>
  <si>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</si>
  <si>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</si>
  <si>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</si>
  <si>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</si>
  <si>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</si>
  <si>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</si>
  <si>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</si>
  <si>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</si>
  <si>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</si>
  <si>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</si>
  <si>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</si>
  <si>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</si>
  <si>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</si>
  <si>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</si>
  <si>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</si>
  <si>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</si>
  <si>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</si>
  <si>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</si>
  <si>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</si>
  <si>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</si>
  <si>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</si>
  <si>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</si>
  <si>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</si>
  <si>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</si>
  <si>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</si>
  <si>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</si>
  <si>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</si>
  <si>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</si>
  <si>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</si>
  <si>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</si>
  <si>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</si>
  <si>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</si>
  <si>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</si>
  <si>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</si>
  <si>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</si>
  <si>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</si>
  <si>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</si>
  <si>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</si>
  <si>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</si>
  <si>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</si>
  <si>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</si>
  <si>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</si>
  <si>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</si>
  <si>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</si>
  <si>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</si>
  <si>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</si>
  <si>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</si>
  <si>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</si>
  <si>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</si>
  <si>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</si>
  <si>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</si>
  <si>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</si>
  <si>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</si>
  <si>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</si>
  <si>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</si>
  <si>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</si>
  <si>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</si>
  <si>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</si>
  <si>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</si>
  <si>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</si>
  <si>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</si>
  <si>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</si>
  <si>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</si>
  <si>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</si>
  <si>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</si>
  <si>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</si>
  <si>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</si>
  <si>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</si>
  <si>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</si>
  <si>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</si>
  <si>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</si>
  <si>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</si>
  <si>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</si>
  <si>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</si>
  <si>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</si>
  <si>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</si>
  <si>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</si>
  <si>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</si>
  <si>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</si>
  <si>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</si>
  <si>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</si>
  <si>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</si>
  <si>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</si>
  <si>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</si>
  <si>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</si>
  <si>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</si>
  <si>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</si>
  <si>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</si>
  <si>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</si>
  <si>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</si>
  <si>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</si>
  <si>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</si>
  <si>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</si>
  <si>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</si>
  <si>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</si>
  <si>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</si>
  <si>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</si>
  <si>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</si>
  <si>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</si>
  <si>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</si>
  <si>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</si>
  <si>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</si>
  <si>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</si>
  <si>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</si>
  <si>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</si>
  <si>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</si>
  <si>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</si>
  <si>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</si>
  <si>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</si>
  <si>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</si>
  <si>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</si>
  <si>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</si>
  <si>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</si>
  <si>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</si>
  <si>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</si>
  <si>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</si>
  <si>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</si>
  <si>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</si>
  <si>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</si>
  <si>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</si>
  <si>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</si>
  <si>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</si>
  <si>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</si>
  <si>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</si>
  <si>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</si>
  <si>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</si>
  <si>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</si>
  <si>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</si>
  <si>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</si>
  <si>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</si>
  <si>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</si>
  <si>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</si>
  <si>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</si>
  <si>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</si>
  <si>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</si>
  <si>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</si>
  <si>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</si>
  <si>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</si>
  <si>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</si>
  <si>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</si>
  <si>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</si>
  <si>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</si>
  <si>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</si>
  <si>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</si>
  <si>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</si>
  <si>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</si>
  <si>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</si>
  <si>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</si>
  <si>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</si>
  <si>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</si>
  <si>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</si>
  <si>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</si>
  <si>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</si>
  <si>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</si>
  <si>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</si>
  <si>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</si>
  <si>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</si>
  <si>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</si>
  <si>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</si>
  <si>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</si>
  <si>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</si>
  <si>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</si>
  <si>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</si>
  <si>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</si>
  <si>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</si>
  <si>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</si>
  <si>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</si>
  <si>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</si>
  <si>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</si>
  <si>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</si>
  <si>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</si>
  <si>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</si>
  <si>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</si>
  <si>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</si>
  <si>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</si>
  <si>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</si>
  <si>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</si>
  <si>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</si>
  <si>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</si>
  <si>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</si>
  <si>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</si>
  <si>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</si>
  <si>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</si>
  <si>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</si>
  <si>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</si>
  <si>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</si>
  <si>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</si>
  <si>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</si>
  <si>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</si>
  <si>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</si>
  <si>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</si>
  <si>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</si>
  <si>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</si>
  <si>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</si>
  <si>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</si>
  <si>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</si>
  <si>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</si>
  <si>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</si>
  <si>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</si>
  <si>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</si>
  <si>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</si>
  <si>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</si>
  <si>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</si>
  <si>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</si>
  <si>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</si>
  <si>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</si>
  <si>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</si>
  <si>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</si>
  <si>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</si>
  <si>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</si>
  <si>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</si>
  <si>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</si>
  <si>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</si>
  <si>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</si>
  <si>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</si>
  <si>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</si>
  <si>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</si>
  <si>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</si>
  <si>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</si>
  <si>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</si>
  <si>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</si>
  <si>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</si>
  <si>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</si>
  <si>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</si>
  <si>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</si>
  <si>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</si>
  <si>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</si>
  <si>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</si>
  <si>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</si>
  <si>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</si>
  <si>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</si>
  <si>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</si>
  <si>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</si>
  <si>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</si>
  <si>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</si>
  <si>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</si>
  <si>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</si>
  <si>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</si>
  <si>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</si>
  <si>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</si>
  <si>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</si>
  <si>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</si>
  <si>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</si>
  <si>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</si>
  <si>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</si>
  <si>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</si>
  <si>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</si>
  <si>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</si>
  <si>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</si>
  <si>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</si>
  <si>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</si>
  <si>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</si>
  <si>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</si>
  <si>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</si>
  <si>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</si>
  <si>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</si>
  <si>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</si>
  <si>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</si>
  <si>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</si>
  <si>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</si>
  <si>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</si>
  <si>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</si>
  <si>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</si>
  <si>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</si>
  <si>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</si>
  <si>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</si>
  <si>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</si>
  <si>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</si>
  <si>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</si>
  <si>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</si>
  <si>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</si>
  <si>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</si>
  <si>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</si>
  <si>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</si>
  <si>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</si>
  <si>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</si>
  <si>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</si>
  <si>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</si>
  <si>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</si>
  <si>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</si>
  <si>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</si>
  <si>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</si>
  <si>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</si>
  <si>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</si>
  <si>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</si>
  <si>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</si>
  <si>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</si>
  <si>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</si>
  <si>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</si>
  <si>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</si>
  <si>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</si>
  <si>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</si>
  <si>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</si>
  <si>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</si>
  <si>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</si>
  <si>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</si>
  <si>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</si>
  <si>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</si>
  <si>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</si>
  <si>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</si>
  <si>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</si>
  <si>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</si>
  <si>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</si>
  <si>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</si>
  <si>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</si>
  <si>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</si>
  <si>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</si>
  <si>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</si>
  <si>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</si>
  <si>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</si>
  <si>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</si>
  <si>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</si>
  <si>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</si>
  <si>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</si>
  <si>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</si>
  <si>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</si>
  <si>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</si>
  <si>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</si>
  <si>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</si>
  <si>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</si>
  <si>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</si>
  <si>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</si>
  <si>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</si>
  <si>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</si>
  <si>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</si>
  <si>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</si>
  <si>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</si>
  <si>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</si>
  <si>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</si>
  <si>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</si>
  <si>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</si>
  <si>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</si>
  <si>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</si>
  <si>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</si>
  <si>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</si>
  <si>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</si>
  <si>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</si>
  <si>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</si>
  <si>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</si>
  <si>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</si>
  <si>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</si>
  <si>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</si>
  <si>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</si>
  <si>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</si>
  <si>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</si>
  <si>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</si>
  <si>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</si>
  <si>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</si>
  <si>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</si>
  <si>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</si>
  <si>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</si>
  <si>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</si>
  <si>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</si>
  <si>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</si>
  <si>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</si>
  <si>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</si>
  <si>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</si>
  <si>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</si>
  <si>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</si>
  <si>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</si>
  <si>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</si>
  <si>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</si>
  <si>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</si>
  <si>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</si>
  <si>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</si>
  <si>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</si>
  <si>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</si>
  <si>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</si>
  <si>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</si>
  <si>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</si>
  <si>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</si>
  <si>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</si>
  <si>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</si>
  <si>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</si>
  <si>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</si>
  <si>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</si>
  <si>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</si>
  <si>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</si>
  <si>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</si>
  <si>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</si>
  <si>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</si>
  <si>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</si>
  <si>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</si>
  <si>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</si>
  <si>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</si>
  <si>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</si>
  <si>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</si>
  <si>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</si>
  <si>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</si>
  <si>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</si>
  <si>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</si>
  <si>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</si>
  <si>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</si>
  <si>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</si>
  <si>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</si>
  <si>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</si>
  <si>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</si>
  <si>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</si>
  <si>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</si>
  <si>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</si>
  <si>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</si>
  <si>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</si>
  <si>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</si>
  <si>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</si>
  <si>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</si>
  <si>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</si>
  <si>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</si>
  <si>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</si>
  <si>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</si>
  <si>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</si>
  <si>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</si>
  <si>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</si>
  <si>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</si>
  <si>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</si>
  <si>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</si>
  <si>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</si>
  <si>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</si>
  <si>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</si>
  <si>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</si>
  <si>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</si>
  <si>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</si>
  <si>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</si>
  <si>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</si>
  <si>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</si>
  <si>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</si>
  <si>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</si>
  <si>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</si>
  <si>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</si>
  <si>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</si>
  <si>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</si>
  <si>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</si>
  <si>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</si>
  <si>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</si>
  <si>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</si>
  <si>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</si>
  <si>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</si>
  <si>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</si>
  <si>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</si>
  <si>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</si>
  <si>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</si>
  <si>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</si>
  <si>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</si>
  <si>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</si>
  <si>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</si>
  <si>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</si>
  <si>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</si>
  <si>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</si>
  <si>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</si>
  <si>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</si>
  <si>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</si>
  <si>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</si>
  <si>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</si>
  <si>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</si>
  <si>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</si>
  <si>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</si>
  <si>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</si>
  <si>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</si>
  <si>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</si>
  <si>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</si>
  <si>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</si>
  <si>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</si>
  <si>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</si>
  <si>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</si>
  <si>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</si>
  <si>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</si>
  <si>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</si>
  <si>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</si>
  <si>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</si>
  <si>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</si>
  <si>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</si>
  <si>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</si>
  <si>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</si>
  <si>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</si>
  <si>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</si>
  <si>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</si>
  <si>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</si>
  <si>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</si>
  <si>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</si>
  <si>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</si>
  <si>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</si>
  <si>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</si>
  <si>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</si>
  <si>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</si>
  <si>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</si>
  <si>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</si>
  <si>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</si>
  <si>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</si>
  <si>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</si>
  <si>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</si>
  <si>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</si>
  <si>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</si>
  <si>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</si>
  <si>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</si>
  <si>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</si>
  <si>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</si>
  <si>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</si>
  <si>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</si>
  <si>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</si>
  <si>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</si>
  <si>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</si>
  <si>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</si>
  <si>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</si>
  <si>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</si>
  <si>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</si>
  <si>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</si>
  <si>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</si>
  <si>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</si>
  <si>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</si>
  <si>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</si>
  <si>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</si>
  <si>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</si>
  <si>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</si>
  <si>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</si>
  <si>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</si>
  <si>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</si>
  <si>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</si>
  <si>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</si>
  <si>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</si>
  <si>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</si>
  <si>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</si>
  <si>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</si>
  <si>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</si>
  <si>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</si>
  <si>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</si>
  <si>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</si>
  <si>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</si>
  <si>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</si>
  <si>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</si>
  <si>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</si>
  <si>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</si>
  <si>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</si>
  <si>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</si>
  <si>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</si>
  <si>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</si>
  <si>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</si>
  <si>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</si>
  <si>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</si>
  <si>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</si>
  <si>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</si>
  <si>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</si>
  <si>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</si>
  <si>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</si>
  <si>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</si>
  <si>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</si>
  <si>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</si>
  <si>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</si>
  <si>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</si>
  <si>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</si>
  <si>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</si>
  <si>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</si>
  <si>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</si>
  <si>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</si>
  <si>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</si>
  <si>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</si>
  <si>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</si>
  <si>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</si>
  <si>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</si>
  <si>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</si>
  <si>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</si>
  <si>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</si>
  <si>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</si>
  <si>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</si>
  <si>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</si>
  <si>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</si>
  <si>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</si>
  <si>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</si>
  <si>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</si>
  <si>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</si>
  <si>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</si>
  <si>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</si>
  <si>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</si>
  <si>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</si>
  <si>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</si>
  <si>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</si>
  <si>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</si>
  <si>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</si>
  <si>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</si>
  <si>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</si>
  <si>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</si>
  <si>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</si>
  <si>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</si>
  <si>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</si>
  <si>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</si>
  <si>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</si>
  <si>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</si>
  <si>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</si>
  <si>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</si>
  <si>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</si>
  <si>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</si>
  <si>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</si>
  <si>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</si>
  <si>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</si>
  <si>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</si>
  <si>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</si>
  <si>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</si>
  <si>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</si>
  <si>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</si>
  <si>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</si>
  <si>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</si>
  <si>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</si>
  <si>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</si>
  <si>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</si>
  <si>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</si>
  <si>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</si>
  <si>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</si>
  <si>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</si>
  <si>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</si>
  <si>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</si>
  <si>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</si>
  <si>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</si>
  <si>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</si>
  <si>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</si>
  <si>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</si>
  <si>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</si>
  <si>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</si>
  <si>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</si>
  <si>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</si>
  <si>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</si>
  <si>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</si>
  <si>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</si>
  <si>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</si>
  <si>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</si>
  <si>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</si>
  <si>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</si>
  <si>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</si>
  <si>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</si>
  <si>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</si>
  <si>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</si>
  <si>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</si>
  <si>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</si>
  <si>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</si>
  <si>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</si>
  <si>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</si>
  <si>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</si>
  <si>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</si>
  <si>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</si>
  <si>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</si>
  <si>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</si>
  <si>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</si>
  <si>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</si>
  <si>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</si>
  <si>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</si>
  <si>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</si>
  <si>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</si>
  <si>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</si>
  <si>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</si>
  <si>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</si>
  <si>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</si>
  <si>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</si>
  <si>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</si>
  <si>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</si>
  <si>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</si>
  <si>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</si>
  <si>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</si>
  <si>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</si>
  <si>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</si>
  <si>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</si>
  <si>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</si>
  <si>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</si>
  <si>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</si>
  <si>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</si>
  <si>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</si>
  <si>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</si>
  <si>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</si>
  <si>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</si>
  <si>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</si>
  <si>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</si>
  <si>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</si>
  <si>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</si>
  <si>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</si>
  <si>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</si>
  <si>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</si>
  <si>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</si>
  <si>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</si>
  <si>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</si>
  <si>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</si>
  <si>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</si>
  <si>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</si>
  <si>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</si>
  <si>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</si>
  <si>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</si>
  <si>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</si>
  <si>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</si>
  <si>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</si>
  <si>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</si>
  <si>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</si>
  <si>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</si>
  <si>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</si>
  <si>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</si>
  <si>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</si>
  <si>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</si>
  <si>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</si>
  <si>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</si>
  <si>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</si>
  <si>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</si>
  <si>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</si>
  <si>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</si>
  <si>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</si>
  <si>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</si>
  <si>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</si>
  <si>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</si>
  <si>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</si>
  <si>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</si>
  <si>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</si>
  <si>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</si>
  <si>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</si>
  <si>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</si>
  <si>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</si>
  <si>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</si>
  <si>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</si>
  <si>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</si>
  <si>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</si>
  <si>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</si>
  <si>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</si>
  <si>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</si>
  <si>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</si>
  <si>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</si>
  <si>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</si>
  <si>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</si>
  <si>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</si>
  <si>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</si>
  <si>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</si>
  <si>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</si>
  <si>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</si>
  <si>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</si>
  <si>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</si>
  <si>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</si>
  <si>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</si>
  <si>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</si>
  <si>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</si>
  <si>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</si>
  <si>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</si>
  <si>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</si>
  <si>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</si>
  <si>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</si>
  <si>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</si>
  <si>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</si>
  <si>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</si>
  <si>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</si>
  <si>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</si>
  <si>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</si>
  <si>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</si>
  <si>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</si>
  <si>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</si>
  <si>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</si>
  <si>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</si>
  <si>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</si>
  <si>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</si>
  <si>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</si>
  <si>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</si>
  <si>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</si>
  <si>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</si>
  <si>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</si>
  <si>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</si>
  <si>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</si>
  <si>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</si>
  <si>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</si>
  <si>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</si>
  <si>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</si>
  <si>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</si>
  <si>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</si>
  <si>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</si>
  <si>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</si>
  <si>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</si>
  <si>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</si>
  <si>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</si>
  <si>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</si>
  <si>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</si>
  <si>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</si>
  <si>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</si>
  <si>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</si>
  <si>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</si>
  <si>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</si>
  <si>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</si>
  <si>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</si>
  <si>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</si>
  <si>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</si>
  <si>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</si>
  <si>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</si>
  <si>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</si>
  <si>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</si>
  <si>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</si>
  <si>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</si>
  <si>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</si>
  <si>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</si>
  <si>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</si>
  <si>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</si>
  <si>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</si>
  <si>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</si>
  <si>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</si>
  <si>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</si>
  <si>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</si>
  <si>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</si>
  <si>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</si>
  <si>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</si>
  <si>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</si>
  <si>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</si>
  <si>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</si>
  <si>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</si>
  <si>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</si>
  <si>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</si>
  <si>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</si>
  <si>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</si>
  <si>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</si>
  <si>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</si>
  <si>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</si>
  <si>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</si>
  <si>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</si>
  <si>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</si>
  <si>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</si>
  <si>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</si>
  <si>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</si>
  <si>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</si>
  <si>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</si>
  <si>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</si>
  <si>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</si>
  <si>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</si>
  <si>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</si>
  <si>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</si>
  <si>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</si>
  <si>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</si>
  <si>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</si>
  <si>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</si>
  <si>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</si>
  <si>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</si>
  <si>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</si>
  <si>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</si>
  <si>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</si>
  <si>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</si>
  <si>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</si>
  <si>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</si>
  <si>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</si>
  <si>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</si>
  <si>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</si>
  <si>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</si>
  <si>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</si>
  <si>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</si>
  <si>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</si>
  <si>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</si>
  <si>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</si>
  <si>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</si>
  <si>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</si>
  <si>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</si>
  <si>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</si>
  <si>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</si>
  <si>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</si>
  <si>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</si>
  <si>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</si>
  <si>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</si>
  <si>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</si>
  <si>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</si>
  <si>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</si>
  <si>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</si>
  <si>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</si>
  <si>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</si>
  <si>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</si>
  <si>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</si>
  <si>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</si>
  <si>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</si>
  <si>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</si>
  <si>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</si>
  <si>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</si>
  <si>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</si>
  <si>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</si>
  <si>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</si>
  <si>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</si>
  <si>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</si>
  <si>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</si>
  <si>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</si>
  <si>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</si>
  <si>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</si>
  <si>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</si>
  <si>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</si>
  <si>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</si>
  <si>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</si>
  <si>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</si>
  <si>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</si>
  <si>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</si>
  <si>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</si>
  <si>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</si>
  <si>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</si>
  <si>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</si>
  <si>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</si>
  <si>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</si>
  <si>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</si>
  <si>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</si>
  <si>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</si>
  <si>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</si>
  <si>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</si>
  <si>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</si>
  <si>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</si>
  <si>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</si>
  <si>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</si>
  <si>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</si>
  <si>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</si>
  <si>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</si>
  <si>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</si>
  <si>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</si>
  <si>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</si>
  <si>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</si>
  <si>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</si>
  <si>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</si>
  <si>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</si>
  <si>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</si>
  <si>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</si>
  <si>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</si>
  <si>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</si>
  <si>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</si>
  <si>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</si>
  <si>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</si>
  <si>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</si>
  <si>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</si>
  <si>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</si>
  <si>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</si>
  <si>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</si>
  <si>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</si>
  <si>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</si>
  <si>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</si>
  <si>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</si>
  <si>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</si>
  <si>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</si>
  <si>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</si>
  <si>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</si>
  <si>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</si>
  <si>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</si>
  <si>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</si>
  <si>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</si>
  <si>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</si>
  <si>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</si>
  <si>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</si>
  <si>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</si>
  <si>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</si>
  <si>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</si>
  <si>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</si>
  <si>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</si>
  <si>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</si>
  <si>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</si>
  <si>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</si>
  <si>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</si>
  <si>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</si>
  <si>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</si>
  <si>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</si>
  <si>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</si>
  <si>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</si>
  <si>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</si>
  <si>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</si>
  <si>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</si>
  <si>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</si>
  <si>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</si>
  <si>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</si>
  <si>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</si>
  <si>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</si>
  <si>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</si>
  <si>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</si>
  <si>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</si>
  <si>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</si>
  <si>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</si>
  <si>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</si>
  <si>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</si>
  <si>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</si>
  <si>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</si>
  <si>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</si>
  <si>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</si>
  <si>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</si>
  <si>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</si>
  <si>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</si>
  <si>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</si>
  <si>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</si>
  <si>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</si>
  <si>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</si>
  <si>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</si>
  <si>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</si>
  <si>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</si>
  <si>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</si>
  <si>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</si>
  <si>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</si>
  <si>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</si>
  <si>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</si>
  <si>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</si>
  <si>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</si>
  <si>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</si>
  <si>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</si>
  <si>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</si>
  <si>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</si>
  <si>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</si>
  <si>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</si>
  <si>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</si>
  <si>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</si>
  <si>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</si>
  <si>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</si>
  <si>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</si>
  <si>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</si>
  <si>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</si>
  <si>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</si>
  <si>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</si>
  <si>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</si>
  <si>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</si>
  <si>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</si>
  <si>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</si>
  <si>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</si>
  <si>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</si>
  <si>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</si>
  <si>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</si>
  <si>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</si>
  <si>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</si>
  <si>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</si>
  <si>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</si>
  <si>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</si>
  <si>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</si>
  <si>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</si>
  <si>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</si>
  <si>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</si>
  <si>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</si>
  <si>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</si>
  <si>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</si>
  <si>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</si>
  <si>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</si>
  <si>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</si>
  <si>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</si>
  <si>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</si>
  <si>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</si>
  <si>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</si>
  <si>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</si>
  <si>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</si>
  <si>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</si>
  <si>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</si>
  <si>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</si>
  <si>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</si>
  <si>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</si>
  <si>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</si>
  <si>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</si>
  <si>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</si>
  <si>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</si>
  <si>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</si>
  <si>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</si>
  <si>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</si>
  <si>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</si>
  <si>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</si>
  <si>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</si>
  <si>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</si>
  <si>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</si>
  <si>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</si>
  <si>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</si>
  <si>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</si>
  <si>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</si>
  <si>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</si>
  <si>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</si>
  <si>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</si>
  <si>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</si>
  <si>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</si>
  <si>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</si>
  <si>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</si>
  <si>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</si>
  <si>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</si>
  <si>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</si>
  <si>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</si>
  <si>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</si>
  <si>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</si>
  <si>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</si>
  <si>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</si>
  <si>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</si>
  <si>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</si>
  <si>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</si>
  <si>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</si>
  <si>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</si>
  <si>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</si>
  <si>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</si>
  <si>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</si>
  <si>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</si>
  <si>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</si>
  <si>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</si>
  <si>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</si>
  <si>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</si>
  <si>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</si>
  <si>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</si>
  <si>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</si>
  <si>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</si>
  <si>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</si>
  <si>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</si>
  <si>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</si>
  <si>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</si>
  <si>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</si>
  <si>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</si>
  <si>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</si>
  <si>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</si>
  <si>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</si>
  <si>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</si>
  <si>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</si>
  <si>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</si>
  <si>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</si>
  <si>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</si>
  <si>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</si>
  <si>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</si>
  <si>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</si>
  <si>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</si>
  <si>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</si>
  <si>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</si>
  <si>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</si>
  <si>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</si>
  <si>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</si>
  <si>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</si>
  <si>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</si>
  <si>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</si>
  <si>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</si>
  <si>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</si>
  <si>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</si>
  <si>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</si>
  <si>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</si>
  <si>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</si>
  <si>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</si>
  <si>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</si>
  <si>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</si>
  <si>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</si>
  <si>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</si>
  <si>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</si>
  <si>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</si>
  <si>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</si>
  <si>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</si>
  <si>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</si>
  <si>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</si>
  <si>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</si>
  <si>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</si>
  <si>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</si>
  <si>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</si>
  <si>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</si>
  <si>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</si>
  <si>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</si>
  <si>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</si>
  <si>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</si>
  <si>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</si>
  <si>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</si>
  <si>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</si>
  <si>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</si>
  <si>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</si>
  <si>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</si>
  <si>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</si>
  <si>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</si>
  <si>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</si>
  <si>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</si>
  <si>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</si>
  <si>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</si>
  <si>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</si>
  <si>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</si>
  <si>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</si>
  <si>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</si>
  <si>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</si>
  <si>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</si>
  <si>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</si>
  <si>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</si>
  <si>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</si>
  <si>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</si>
  <si>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</si>
  <si>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</si>
  <si>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</si>
  <si>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</si>
  <si>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</si>
  <si>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</si>
  <si>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</si>
  <si>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</si>
  <si>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</si>
  <si>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</si>
  <si>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</si>
  <si>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</si>
  <si>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</si>
  <si>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</si>
  <si>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</si>
  <si>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</si>
  <si>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</si>
  <si>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</si>
  <si>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</si>
  <si>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</si>
  <si>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</si>
  <si>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</si>
  <si>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</si>
  <si>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</si>
  <si>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</si>
  <si>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</si>
  <si>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</si>
  <si>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</si>
  <si>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</si>
  <si>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</si>
  <si>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</si>
  <si>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</si>
  <si>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</si>
  <si>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</si>
  <si>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</si>
  <si>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</si>
  <si>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</si>
  <si>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</si>
  <si>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</si>
  <si>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</si>
  <si>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</si>
  <si>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</si>
  <si>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</si>
  <si>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</si>
  <si>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</si>
  <si>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</si>
  <si>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</si>
  <si>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</si>
  <si>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</si>
  <si>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</si>
  <si>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</si>
  <si>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</si>
  <si>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</si>
  <si>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</si>
  <si>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</si>
  <si>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</si>
  <si>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</si>
  <si>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</si>
  <si>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</si>
  <si>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</si>
  <si>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</si>
  <si>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</si>
  <si>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</si>
  <si>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</si>
  <si>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</si>
  <si>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</si>
  <si>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</si>
  <si>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</si>
  <si>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</si>
  <si>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</si>
  <si>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</si>
  <si>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</si>
  <si>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</si>
  <si>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</si>
  <si>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</si>
  <si>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</si>
  <si>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</si>
  <si>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</si>
  <si>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</si>
  <si>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</si>
  <si>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</si>
  <si>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</si>
  <si>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</si>
  <si>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</si>
  <si>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</si>
  <si>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</si>
  <si>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</si>
  <si>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</si>
  <si>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</si>
  <si>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</si>
  <si>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</si>
  <si>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</si>
  <si>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</si>
  <si>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</si>
  <si>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</si>
  <si>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</si>
  <si>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</si>
  <si>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</si>
  <si>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</si>
  <si>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</si>
  <si>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</si>
  <si>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</si>
  <si>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</si>
  <si>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</si>
  <si>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</si>
  <si>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</si>
  <si>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</si>
  <si>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</si>
  <si>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</si>
  <si>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</si>
  <si>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</si>
  <si>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</si>
  <si>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</si>
  <si>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</si>
  <si>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</si>
  <si>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</si>
  <si>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</si>
  <si>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</si>
  <si>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</si>
  <si>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</si>
  <si>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</si>
  <si>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</si>
  <si>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</si>
  <si>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</si>
  <si>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</si>
  <si>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</si>
  <si>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</si>
  <si>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</si>
  <si>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</si>
  <si>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</si>
  <si>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</si>
  <si>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</si>
  <si>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</si>
  <si>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</si>
  <si>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</si>
  <si>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</si>
  <si>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</si>
  <si>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</si>
  <si>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</si>
  <si>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</si>
  <si>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</si>
  <si>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</si>
  <si>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</si>
  <si>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</si>
  <si>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</si>
  <si>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</si>
  <si>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</si>
  <si>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</si>
  <si>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</si>
  <si>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</si>
  <si>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</si>
  <si>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</si>
  <si>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</si>
  <si>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</si>
  <si>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</si>
  <si>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</si>
  <si>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</si>
  <si>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</si>
  <si>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</si>
  <si>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</si>
  <si>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</si>
  <si>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</si>
  <si>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</si>
  <si>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</si>
  <si>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</si>
  <si>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</si>
  <si>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</si>
  <si>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</si>
  <si>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</si>
  <si>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</si>
  <si>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</si>
  <si>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</si>
  <si>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</si>
  <si>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</si>
  <si>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</si>
  <si>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</si>
  <si>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</si>
  <si>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</si>
  <si>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</si>
  <si>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</si>
  <si>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</si>
  <si>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</si>
  <si>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</si>
  <si>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</si>
  <si>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</si>
  <si>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</si>
  <si>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</si>
  <si>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</si>
  <si>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</si>
  <si>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</si>
  <si>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</si>
  <si>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</si>
  <si>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</si>
  <si>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</si>
  <si>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</si>
  <si>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</si>
  <si>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</si>
  <si>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</si>
  <si>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</si>
  <si>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</si>
  <si>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</si>
  <si>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</si>
  <si>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</si>
  <si>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</si>
  <si>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</si>
  <si>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</si>
  <si>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</si>
  <si>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</si>
  <si>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</si>
  <si>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</si>
  <si>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</si>
  <si>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</si>
  <si>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</si>
  <si>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</si>
  <si>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</si>
  <si>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</si>
  <si>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</si>
  <si>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</si>
  <si>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</si>
  <si>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</si>
  <si>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</si>
  <si>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</si>
  <si>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</si>
  <si>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</si>
  <si>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</si>
  <si>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</si>
  <si>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</si>
  <si>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</si>
  <si>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</si>
  <si>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</si>
  <si>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</si>
  <si>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</si>
  <si>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</si>
  <si>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</si>
  <si>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</si>
  <si>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</si>
  <si>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</si>
  <si>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</si>
  <si>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</si>
  <si>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</si>
  <si>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</si>
  <si>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</si>
  <si>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</si>
  <si>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</si>
  <si>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</si>
  <si>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</si>
  <si>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</si>
  <si>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</si>
  <si>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</si>
  <si>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</si>
  <si>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</si>
  <si>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</si>
  <si>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</si>
  <si>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</si>
  <si>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</si>
  <si>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</si>
  <si>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</si>
  <si>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</si>
  <si>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</si>
  <si>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</si>
  <si>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</si>
  <si>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</si>
  <si>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</si>
  <si>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</si>
  <si>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</si>
  <si>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</si>
  <si>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</si>
  <si>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</si>
  <si>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</si>
  <si>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</si>
  <si>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</si>
  <si>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</si>
  <si>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</si>
  <si>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</si>
  <si>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</si>
  <si>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</si>
  <si>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</si>
  <si>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</si>
  <si>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</si>
  <si>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</si>
  <si>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</si>
  <si>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</si>
  <si>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</si>
  <si>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</si>
  <si>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</si>
  <si>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</si>
  <si>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</si>
  <si>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</si>
  <si>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</si>
  <si>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</si>
  <si>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</si>
  <si>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</si>
  <si>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</si>
  <si>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</si>
  <si>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</si>
  <si>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</si>
  <si>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</si>
  <si>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</si>
  <si>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</si>
  <si>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</si>
  <si>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</si>
  <si>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</si>
  <si>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</si>
  <si>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</si>
  <si>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</si>
  <si>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</si>
  <si>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</si>
  <si>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</si>
  <si>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</si>
  <si>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</si>
  <si>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</si>
  <si>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</si>
  <si>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</si>
  <si>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</si>
  <si>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</si>
  <si>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</si>
  <si>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</si>
  <si>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</si>
  <si>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</si>
  <si>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</si>
  <si>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</si>
  <si>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</si>
  <si>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</si>
  <si>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</si>
  <si>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</si>
  <si>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</si>
  <si>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</si>
  <si>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</si>
  <si>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</si>
  <si>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</si>
  <si>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</si>
  <si>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</si>
  <si>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</si>
  <si>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</si>
  <si>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</si>
  <si>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</si>
  <si>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</si>
  <si>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</si>
  <si>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</si>
  <si>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</si>
  <si>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</si>
  <si>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</si>
  <si>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</si>
  <si>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</si>
  <si>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</si>
  <si>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</si>
  <si>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</si>
  <si>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</si>
  <si>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</si>
  <si>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</si>
  <si>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</si>
  <si>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</si>
  <si>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</si>
  <si>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</si>
  <si>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</si>
  <si>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</si>
  <si>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</si>
  <si>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</si>
  <si>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</si>
  <si>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</si>
  <si>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</si>
  <si>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</si>
  <si>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</si>
  <si>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</si>
  <si>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</si>
  <si>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</si>
  <si>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</si>
  <si>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</si>
  <si>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</si>
  <si>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</si>
  <si>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</si>
  <si>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</si>
  <si>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</si>
  <si>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</si>
  <si>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</si>
  <si>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</si>
  <si>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</si>
  <si>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</si>
  <si>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</si>
  <si>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</si>
  <si>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</si>
  <si>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</si>
  <si>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</si>
  <si>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</si>
  <si>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</si>
  <si>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</si>
  <si>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</si>
  <si>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</si>
  <si>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</si>
  <si>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</si>
  <si>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</si>
  <si>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</si>
  <si>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</si>
  <si>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</si>
  <si>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</si>
  <si>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</si>
  <si>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</si>
  <si>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</si>
  <si>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</si>
  <si>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</si>
  <si>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</si>
  <si>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</si>
  <si>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</si>
  <si>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</si>
  <si>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</si>
  <si>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</si>
  <si>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</si>
  <si>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</si>
  <si>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</si>
  <si>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</si>
  <si>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</si>
  <si>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</si>
  <si>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</si>
  <si>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</si>
  <si>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</si>
  <si>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</si>
  <si>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</si>
  <si>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</si>
  <si>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</si>
  <si>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</si>
  <si>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</si>
  <si>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</si>
  <si>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</si>
  <si>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</si>
  <si>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</si>
  <si>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</si>
  <si>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</si>
  <si>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</si>
  <si>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</si>
  <si>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</si>
  <si>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</si>
  <si>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</si>
  <si>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</si>
  <si>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</si>
  <si>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</si>
  <si>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</si>
  <si>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</si>
  <si>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</si>
  <si>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</si>
  <si>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</si>
  <si>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</si>
  <si>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</si>
  <si>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</si>
  <si>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</si>
  <si>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</si>
  <si>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</si>
  <si>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</si>
  <si>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</si>
  <si>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</si>
  <si>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</si>
  <si>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</si>
  <si>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</si>
  <si>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</si>
  <si>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</si>
  <si>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</si>
  <si>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</si>
  <si>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</si>
  <si>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</si>
  <si>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</si>
  <si>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</si>
  <si>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</si>
  <si>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</si>
  <si>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</si>
  <si>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</si>
  <si>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</si>
  <si>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</si>
  <si>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</si>
  <si>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</si>
  <si>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</si>
  <si>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</si>
  <si>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</si>
  <si>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</si>
  <si>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</si>
  <si>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</si>
  <si>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</si>
  <si>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</si>
  <si>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</si>
  <si>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</si>
  <si>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</si>
  <si>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</si>
  <si>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</si>
  <si>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</si>
  <si>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</si>
  <si>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</si>
  <si>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</si>
  <si>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</si>
  <si>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</si>
  <si>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</si>
  <si>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</si>
  <si>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</si>
  <si>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</si>
  <si>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</si>
  <si>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</si>
  <si>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</si>
  <si>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</si>
  <si>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</si>
  <si>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</si>
  <si>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</si>
  <si>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</si>
  <si>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</si>
  <si>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</si>
  <si>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</si>
  <si>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</si>
  <si>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</si>
  <si>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</si>
  <si>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</si>
  <si>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</si>
  <si>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</si>
  <si>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</si>
  <si>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</si>
  <si>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</si>
  <si>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</si>
  <si>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</si>
  <si>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</si>
  <si>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</si>
  <si>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</si>
  <si>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</si>
  <si>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</si>
  <si>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</si>
  <si>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</si>
  <si>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</si>
  <si>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</si>
  <si>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</si>
  <si>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</si>
  <si>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</si>
  <si>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</si>
  <si>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</si>
  <si>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</si>
  <si>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</si>
  <si>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</si>
  <si>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</si>
  <si>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</si>
  <si>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</si>
  <si>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</si>
  <si>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</si>
  <si>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</si>
  <si>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</si>
  <si>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</si>
  <si>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</si>
  <si>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</si>
  <si>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</si>
  <si>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</si>
  <si>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</si>
  <si>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</si>
  <si>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</si>
  <si>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</si>
  <si>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</si>
  <si>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</si>
  <si>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</si>
  <si>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</si>
  <si>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</si>
  <si>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</si>
  <si>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</si>
  <si>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</si>
  <si>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</si>
  <si>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</si>
  <si>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</si>
  <si>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</si>
  <si>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</si>
  <si>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</si>
  <si>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</si>
  <si>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</si>
  <si>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</si>
  <si>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</si>
  <si>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</si>
  <si>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</si>
  <si>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</si>
  <si>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</si>
  <si>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</si>
  <si>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</si>
  <si>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</si>
  <si>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</si>
  <si>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</si>
  <si>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</si>
  <si>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</si>
  <si>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</si>
  <si>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</si>
  <si>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</si>
  <si>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</si>
  <si>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</si>
  <si>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</si>
  <si>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</si>
  <si>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</si>
  <si>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</si>
  <si>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</si>
  <si>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</si>
  <si>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</si>
  <si>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</si>
  <si>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</si>
  <si>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</si>
  <si>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</si>
  <si>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</si>
  <si>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</si>
  <si>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</si>
  <si>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</si>
  <si>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</si>
  <si>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</si>
  <si>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</si>
  <si>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</si>
  <si>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</si>
  <si>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</si>
  <si>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</si>
  <si>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</si>
  <si>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</si>
  <si>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</si>
  <si>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</si>
  <si>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</si>
  <si>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</si>
  <si>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</si>
  <si>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</si>
  <si>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</si>
  <si>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</si>
  <si>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</si>
  <si>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</si>
  <si>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</si>
  <si>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</si>
  <si>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</si>
  <si>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</si>
  <si>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</si>
  <si>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</si>
  <si>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</si>
  <si>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</si>
  <si>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</si>
  <si>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</si>
  <si>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</si>
  <si>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</si>
  <si>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</si>
  <si>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</si>
  <si>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</si>
  <si>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</si>
  <si>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</si>
  <si>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</si>
  <si>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</si>
  <si>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</si>
  <si>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</si>
  <si>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</si>
  <si>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</si>
  <si>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</si>
  <si>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</si>
  <si>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</si>
  <si>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</si>
  <si>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</si>
  <si>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</si>
  <si>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</si>
  <si>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</si>
  <si>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</si>
  <si>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</si>
  <si>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</si>
  <si>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</si>
  <si>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</si>
  <si>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</si>
  <si>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</si>
  <si>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</si>
  <si>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</si>
  <si>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</si>
  <si>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</si>
  <si>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</si>
  <si>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</si>
  <si>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</si>
  <si>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</si>
  <si>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</si>
  <si>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</si>
  <si>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</si>
  <si>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</si>
  <si>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</si>
  <si>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</si>
  <si>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</si>
  <si>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</si>
  <si>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</si>
  <si>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</si>
  <si>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</si>
  <si>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</si>
  <si>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</si>
  <si>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</si>
  <si>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</si>
  <si>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</si>
  <si>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</si>
  <si>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</si>
  <si>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</si>
  <si>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</si>
  <si>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</si>
  <si>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</si>
  <si>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</si>
  <si>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</si>
  <si>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</si>
  <si>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</si>
  <si>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</si>
  <si>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</si>
  <si>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</si>
  <si>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</si>
  <si>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</si>
  <si>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</si>
  <si>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</si>
  <si>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</si>
  <si>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</si>
  <si>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</si>
  <si>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</si>
  <si>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</si>
  <si>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</si>
  <si>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</si>
  <si>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</si>
  <si>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</si>
  <si>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</si>
  <si>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</si>
  <si>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</si>
  <si>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</si>
  <si>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</si>
  <si>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</si>
  <si>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</si>
  <si>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</si>
  <si>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</si>
  <si>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</si>
  <si>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</si>
  <si>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</si>
  <si>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</si>
  <si>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</si>
  <si>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</si>
  <si>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</si>
  <si>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</si>
  <si>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</si>
  <si>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</si>
  <si>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</si>
  <si>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</si>
  <si>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</si>
  <si>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</si>
  <si>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</si>
  <si>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</si>
  <si>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</si>
  <si>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</si>
  <si>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</si>
  <si>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</si>
  <si>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</si>
  <si>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</si>
  <si>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</si>
  <si>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</si>
  <si>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</si>
  <si>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</si>
  <si>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</si>
  <si>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</si>
  <si>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</si>
  <si>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</si>
  <si>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</si>
  <si>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</si>
  <si>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</si>
  <si>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</si>
  <si>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</si>
  <si>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</si>
  <si>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</si>
  <si>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</si>
  <si>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</si>
  <si>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</si>
  <si>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</si>
  <si>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</si>
  <si>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</si>
  <si>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</si>
  <si>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</si>
  <si>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</si>
  <si>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</si>
  <si>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</si>
  <si>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</si>
  <si>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</si>
  <si>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</si>
  <si>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</si>
  <si>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</si>
  <si>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</si>
  <si>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</si>
  <si>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</si>
  <si>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</si>
  <si>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</si>
  <si>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</si>
  <si>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</si>
  <si>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</si>
  <si>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</si>
  <si>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</si>
  <si>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</si>
  <si>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</si>
  <si>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</si>
  <si>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</si>
  <si>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</si>
  <si>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</si>
  <si>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</si>
  <si>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</si>
  <si>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</si>
  <si>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</si>
  <si>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</si>
  <si>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</si>
  <si>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</si>
  <si>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</si>
  <si>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</si>
  <si>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</si>
  <si>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</si>
  <si>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</si>
  <si>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</si>
  <si>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</si>
  <si>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</si>
  <si>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</si>
  <si>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</si>
  <si>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</si>
  <si>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</si>
  <si>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</si>
  <si>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</si>
  <si>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</si>
  <si>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</si>
  <si>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</si>
  <si>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</si>
  <si>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</si>
  <si>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</si>
  <si>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</si>
  <si>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</si>
  <si>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</si>
  <si>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</si>
  <si>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</si>
  <si>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</si>
  <si>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</si>
  <si>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</si>
  <si>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</si>
  <si>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</si>
  <si>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</si>
  <si>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</si>
  <si>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</si>
  <si>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</si>
  <si>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</si>
  <si>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</si>
  <si>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</si>
  <si>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</si>
  <si>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</si>
  <si>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</si>
  <si>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</si>
  <si>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</si>
  <si>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</si>
  <si>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</si>
  <si>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</si>
  <si>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</si>
  <si>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</si>
  <si>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</si>
  <si>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</si>
  <si>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</si>
  <si>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</si>
  <si>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</si>
  <si>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</si>
  <si>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</si>
  <si>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</si>
  <si>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</si>
  <si>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</si>
  <si>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</si>
  <si>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</si>
  <si>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</si>
  <si>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</si>
  <si>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</si>
  <si>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</si>
  <si>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</si>
  <si>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</si>
  <si>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</si>
  <si>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</si>
  <si>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</si>
  <si>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</si>
  <si>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</si>
  <si>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</si>
  <si>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</si>
  <si>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</si>
  <si>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</si>
  <si>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</si>
  <si>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</si>
  <si>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</si>
  <si>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</si>
  <si>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</si>
  <si>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</si>
  <si>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</si>
  <si>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</si>
  <si>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</si>
  <si>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</si>
  <si>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</si>
  <si>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</si>
  <si>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</si>
  <si>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</si>
  <si>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</si>
  <si>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</si>
  <si>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</si>
  <si>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</si>
  <si>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</si>
  <si>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</si>
  <si>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</si>
  <si>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</si>
  <si>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</si>
  <si>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</si>
  <si>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</si>
  <si>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</si>
  <si>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</si>
  <si>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</si>
  <si>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</si>
  <si>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</si>
  <si>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</si>
  <si>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</si>
  <si>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</si>
  <si>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</si>
  <si>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</si>
  <si>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</si>
  <si>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</si>
  <si>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</si>
  <si>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</si>
  <si>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</si>
  <si>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</si>
  <si>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</si>
  <si>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</si>
  <si>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</si>
  <si>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</si>
  <si>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</si>
  <si>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</si>
  <si>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</si>
  <si>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</si>
  <si>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</si>
  <si>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</si>
  <si>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</si>
  <si>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</si>
  <si>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</si>
  <si>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</si>
  <si>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</si>
  <si>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</si>
  <si>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</si>
  <si>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</si>
  <si>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</si>
  <si>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</si>
  <si>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</si>
  <si>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</si>
  <si>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</si>
  <si>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</si>
  <si>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</si>
  <si>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</si>
  <si>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</si>
  <si>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</si>
  <si>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</si>
  <si>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</si>
  <si>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</si>
  <si>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</si>
  <si>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</si>
  <si>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</si>
  <si>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</si>
  <si>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</si>
  <si>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</si>
  <si>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</si>
  <si>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</si>
  <si>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</si>
  <si>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</si>
  <si>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</si>
  <si>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</si>
  <si>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</si>
  <si>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</si>
  <si>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</si>
  <si>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</si>
  <si>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</si>
  <si>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</si>
  <si>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</si>
  <si>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</si>
  <si>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</si>
  <si>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</si>
  <si>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</si>
  <si>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</si>
  <si>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</si>
  <si>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</si>
  <si>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</si>
  <si>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</si>
  <si>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</si>
  <si>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</si>
  <si>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</si>
  <si>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</si>
  <si>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</si>
  <si>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</si>
  <si>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</si>
  <si>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</si>
  <si>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</si>
  <si>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</si>
  <si>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</si>
  <si>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</si>
  <si>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</si>
  <si>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</si>
  <si>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</si>
  <si>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</si>
  <si>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</si>
  <si>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</si>
  <si>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</si>
  <si>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</si>
  <si>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</si>
  <si>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</si>
  <si>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</si>
  <si>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</si>
  <si>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</si>
  <si>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</si>
  <si>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</si>
  <si>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</si>
  <si>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</si>
  <si>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</si>
  <si>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</si>
  <si>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</si>
  <si>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</si>
  <si>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</si>
  <si>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</si>
  <si>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</si>
  <si>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</si>
  <si>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</si>
  <si>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</si>
  <si>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</si>
  <si>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</si>
  <si>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</si>
  <si>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</si>
  <si>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</si>
  <si>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</si>
  <si>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</si>
  <si>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</si>
  <si>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</si>
  <si>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</si>
  <si>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</si>
  <si>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</si>
  <si>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</si>
  <si>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</si>
  <si>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</si>
  <si>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</si>
  <si>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</si>
  <si>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</si>
  <si>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</si>
  <si>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</si>
  <si>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</si>
  <si>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</si>
  <si>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</si>
  <si>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</si>
  <si>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</si>
  <si>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</si>
  <si>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</si>
  <si>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</si>
  <si>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</si>
  <si>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</si>
  <si>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</si>
  <si>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</si>
  <si>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</si>
  <si>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</si>
  <si>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</si>
  <si>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</si>
  <si>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</si>
  <si>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</si>
  <si>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</si>
  <si>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</si>
  <si>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</si>
  <si>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</si>
  <si>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</si>
  <si>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</si>
  <si>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</si>
  <si>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</si>
  <si>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</si>
  <si>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</si>
  <si>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</si>
  <si>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</si>
  <si>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</si>
  <si>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</si>
  <si>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</si>
  <si>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</si>
  <si>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</si>
  <si>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</si>
  <si>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</si>
  <si>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</si>
  <si>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</si>
  <si>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</si>
  <si>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</si>
  <si>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</si>
  <si>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</si>
  <si>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</si>
  <si>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</si>
  <si>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</si>
  <si>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</si>
  <si>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</si>
  <si>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</si>
  <si>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</si>
  <si>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</si>
  <si>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</si>
  <si>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</si>
  <si>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</si>
  <si>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</si>
  <si>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</si>
  <si>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</si>
  <si>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</si>
  <si>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</si>
  <si>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</si>
  <si>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</si>
  <si>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</si>
  <si>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</si>
  <si>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</si>
  <si>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</si>
  <si>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</si>
  <si>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</si>
  <si>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</si>
  <si>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</si>
  <si>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</si>
  <si>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</si>
  <si>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</si>
  <si>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</si>
  <si>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</si>
  <si>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</si>
  <si>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</si>
  <si>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</si>
  <si>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</si>
  <si>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</si>
  <si>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</si>
  <si>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</si>
  <si>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</si>
  <si>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</si>
  <si>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</si>
  <si>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</si>
  <si>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</si>
  <si>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</si>
  <si>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</si>
  <si>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</si>
  <si>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</si>
  <si>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</si>
  <si>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</si>
  <si>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</si>
  <si>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</si>
  <si>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</si>
  <si>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</si>
  <si>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</si>
  <si>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</si>
  <si>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</si>
  <si>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</si>
  <si>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</si>
  <si>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</si>
  <si>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</si>
  <si>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</si>
  <si>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</si>
  <si>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</si>
  <si>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</si>
  <si>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</si>
  <si>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</si>
  <si>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</si>
  <si>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</si>
  <si>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</si>
  <si>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</si>
  <si>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</si>
  <si>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</si>
  <si>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</si>
  <si>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</si>
  <si>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</si>
  <si>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</si>
  <si>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</si>
  <si>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</si>
  <si>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</si>
  <si>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</si>
  <si>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</si>
  <si>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</si>
  <si>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</si>
  <si>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</si>
  <si>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</si>
  <si>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</si>
  <si>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</si>
  <si>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</si>
  <si>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</si>
  <si>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</si>
  <si>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</si>
  <si>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</si>
  <si>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</si>
  <si>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</si>
  <si>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</si>
  <si>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</si>
  <si>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</si>
  <si>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</si>
  <si>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</si>
  <si>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</si>
  <si>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</si>
  <si>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</si>
  <si>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</si>
  <si>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</si>
  <si>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</si>
  <si>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</si>
  <si>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</si>
  <si>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</si>
  <si>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</si>
  <si>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</si>
  <si>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</si>
  <si>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</si>
  <si>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</si>
  <si>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</si>
  <si>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</si>
  <si>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</si>
  <si>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</si>
  <si>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</si>
  <si>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</si>
  <si>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</si>
  <si>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</si>
  <si>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</si>
  <si>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</si>
  <si>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</si>
  <si>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</si>
  <si>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</si>
  <si>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</si>
  <si>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</si>
  <si>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</si>
  <si>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</si>
  <si>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</si>
  <si>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</si>
  <si>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</si>
  <si>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</si>
  <si>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</si>
  <si>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</si>
  <si>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</si>
  <si>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</si>
  <si>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</si>
  <si>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</si>
  <si>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</si>
  <si>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</si>
  <si>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</si>
  <si>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</si>
  <si>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</si>
  <si>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</si>
  <si>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</si>
  <si>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</si>
  <si>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</si>
  <si>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</si>
  <si>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</si>
  <si>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</si>
  <si>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</si>
  <si>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</si>
  <si>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</si>
  <si>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</si>
  <si>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</si>
  <si>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</si>
  <si>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</si>
  <si>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</si>
  <si>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</si>
  <si>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</si>
  <si>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</si>
  <si>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</si>
  <si>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</si>
  <si>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</si>
  <si>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</si>
  <si>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</si>
  <si>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</si>
  <si>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</si>
  <si>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</si>
  <si>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</si>
  <si>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</si>
  <si>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</si>
  <si>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</si>
  <si>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</si>
  <si>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</si>
  <si>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</si>
  <si>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</si>
  <si>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</si>
  <si>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</si>
  <si>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</si>
  <si>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</si>
  <si>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</si>
  <si>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</si>
  <si>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</si>
  <si>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</si>
  <si>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</si>
  <si>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</si>
  <si>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</si>
  <si>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</si>
  <si>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</si>
  <si>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</si>
  <si>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</si>
  <si>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</si>
  <si>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</si>
  <si>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</si>
  <si>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</si>
  <si>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</si>
  <si>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</si>
  <si>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</si>
  <si>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</si>
  <si>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</si>
  <si>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</si>
  <si>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</si>
  <si>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</si>
  <si>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</si>
  <si>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</si>
  <si>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</si>
  <si>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</si>
  <si>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</si>
  <si>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</si>
  <si>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</si>
  <si>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</si>
  <si>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</si>
  <si>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</si>
  <si>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</si>
  <si>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</si>
  <si>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</si>
  <si>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</si>
  <si>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</si>
  <si>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</si>
  <si>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</si>
  <si>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</si>
  <si>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</si>
  <si>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</si>
  <si>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</si>
  <si>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</si>
  <si>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</si>
  <si>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</si>
  <si>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</si>
  <si>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</si>
  <si>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</si>
  <si>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</si>
  <si>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</si>
  <si>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</si>
  <si>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</si>
  <si>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</si>
  <si>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</si>
  <si>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</si>
  <si>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</si>
  <si>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</si>
  <si>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</si>
  <si>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</si>
  <si>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</si>
  <si>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</si>
  <si>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</si>
  <si>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</si>
  <si>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</si>
  <si>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</si>
  <si>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</si>
  <si>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</si>
  <si>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</si>
  <si>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</si>
  <si>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</si>
  <si>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</si>
  <si>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</si>
  <si>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</si>
  <si>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</si>
  <si>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</si>
  <si>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</si>
  <si>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</si>
  <si>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</si>
  <si>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</si>
  <si>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</si>
  <si>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</si>
  <si>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</si>
  <si>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</si>
  <si>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</si>
  <si>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</si>
  <si>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</si>
  <si>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</si>
  <si>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</si>
  <si>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</si>
  <si>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</si>
  <si>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</si>
  <si>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</si>
  <si>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</si>
  <si>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</si>
  <si>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</si>
  <si>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</si>
  <si>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</si>
  <si>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</si>
  <si>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</si>
  <si>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</si>
  <si>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</si>
  <si>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</si>
  <si>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</si>
  <si>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</si>
  <si>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</si>
  <si>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</si>
  <si>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</si>
  <si>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</si>
  <si>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</si>
  <si>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</si>
  <si>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</si>
  <si>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</si>
  <si>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</si>
  <si>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</si>
  <si>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</si>
  <si>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</si>
  <si>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</si>
  <si>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</si>
  <si>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</si>
  <si>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</si>
  <si>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</si>
  <si>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</si>
  <si>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</si>
  <si>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</si>
  <si>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</si>
  <si>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</si>
  <si>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</si>
  <si>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</si>
  <si>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</si>
  <si>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</si>
  <si>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</si>
  <si>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</si>
  <si>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</si>
  <si>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</si>
  <si>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</si>
  <si>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</si>
  <si>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</si>
  <si>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</si>
  <si>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</si>
  <si>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</si>
  <si>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</si>
  <si>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</si>
  <si>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</si>
  <si>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</si>
  <si>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</si>
  <si>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</si>
  <si>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</si>
  <si>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</si>
  <si>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</si>
  <si>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</si>
  <si>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</si>
  <si>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</si>
  <si>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</si>
  <si>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</si>
  <si>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</si>
  <si>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</si>
  <si>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</si>
  <si>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</si>
  <si>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</si>
  <si>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</si>
  <si>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</si>
  <si>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</si>
  <si>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</si>
  <si>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</si>
  <si>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</si>
  <si>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</si>
  <si>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</si>
  <si>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</si>
  <si>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</si>
  <si>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</si>
  <si>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</si>
  <si>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</si>
  <si>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</si>
  <si>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</si>
  <si>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</si>
  <si>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</si>
  <si>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</si>
  <si>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</si>
  <si>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</si>
  <si>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</si>
  <si>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</si>
  <si>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</si>
  <si>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</si>
  <si>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</si>
  <si>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</si>
  <si>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</si>
  <si>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</si>
  <si>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</si>
  <si>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</si>
  <si>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</si>
  <si>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</si>
  <si>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</si>
  <si>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</si>
  <si>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</si>
  <si>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</si>
  <si>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</si>
  <si>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</si>
  <si>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</si>
  <si>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</si>
  <si>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</si>
  <si>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</si>
  <si>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</si>
  <si>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</si>
  <si>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</si>
  <si>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</si>
  <si>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</si>
  <si>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</si>
  <si>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</si>
  <si>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</si>
  <si>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</si>
  <si>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</si>
  <si>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</si>
  <si>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</si>
  <si>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</si>
  <si>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</si>
  <si>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</si>
  <si>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</si>
  <si>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</si>
  <si>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</si>
  <si>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</si>
  <si>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</si>
  <si>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</si>
  <si>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</si>
  <si>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</si>
  <si>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</si>
  <si>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</si>
  <si>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</si>
  <si>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</si>
  <si>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</si>
  <si>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</si>
  <si>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</si>
  <si>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</si>
  <si>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</si>
  <si>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</si>
  <si>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</si>
  <si>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</si>
  <si>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</si>
  <si>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</si>
  <si>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</si>
  <si>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</si>
  <si>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</si>
  <si>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</si>
  <si>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</si>
  <si>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</si>
  <si>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</si>
  <si>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</si>
  <si>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</si>
  <si>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</si>
  <si>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</si>
  <si>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</si>
  <si>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</si>
  <si>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</si>
  <si>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</si>
  <si>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</si>
  <si>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</si>
  <si>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</si>
  <si>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</si>
  <si>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</si>
  <si>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</si>
  <si>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</si>
  <si>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</si>
  <si>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</si>
  <si>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</si>
  <si>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</si>
  <si>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</si>
  <si>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</si>
  <si>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</si>
  <si>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</si>
  <si>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</si>
  <si>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</si>
  <si>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</si>
  <si>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</si>
  <si>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</si>
  <si>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</si>
  <si>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</si>
  <si>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</si>
  <si>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</si>
  <si>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</si>
  <si>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</si>
  <si>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</si>
  <si>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</si>
  <si>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</si>
  <si>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</si>
  <si>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</si>
  <si>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</si>
  <si>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</si>
  <si>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</si>
  <si>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</si>
  <si>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</si>
  <si>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</si>
  <si>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</si>
  <si>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</si>
  <si>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</si>
  <si>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</si>
  <si>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</si>
  <si>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</si>
  <si>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</si>
  <si>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</si>
  <si>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</si>
  <si>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</si>
  <si>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</si>
  <si>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</si>
  <si>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</si>
  <si>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</si>
  <si>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</si>
  <si>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</si>
  <si>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</si>
  <si>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</si>
  <si>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</si>
  <si>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</si>
  <si>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</si>
  <si>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</si>
  <si>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</si>
  <si>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</si>
  <si>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</si>
  <si>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</si>
  <si>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</si>
  <si>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</si>
  <si>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</si>
  <si>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</si>
  <si>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</si>
  <si>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</si>
  <si>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</si>
  <si>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</si>
  <si>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</si>
  <si>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</si>
  <si>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</si>
  <si>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</si>
  <si>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</si>
  <si>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</si>
  <si>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</si>
  <si>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</si>
  <si>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</si>
  <si>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</si>
  <si>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</si>
  <si>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</si>
  <si>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</si>
  <si>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</si>
  <si>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</si>
  <si>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</si>
  <si>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</si>
  <si>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</si>
  <si>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</si>
  <si>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</si>
  <si>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</si>
  <si>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</si>
  <si>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</si>
  <si>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</si>
  <si>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</si>
  <si>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</si>
  <si>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</si>
  <si>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</si>
  <si>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</si>
  <si>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</si>
  <si>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</si>
  <si>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</si>
  <si>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</si>
  <si>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</si>
  <si>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</si>
  <si>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</si>
  <si>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</si>
  <si>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</si>
  <si>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</si>
  <si>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</si>
  <si>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</si>
  <si>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</si>
  <si>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</si>
  <si>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</si>
  <si>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</si>
  <si>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</si>
  <si>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</si>
  <si>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</si>
  <si>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</si>
  <si>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</si>
  <si>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</si>
  <si>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</si>
  <si>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</si>
  <si>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</si>
  <si>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</si>
  <si>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</si>
  <si>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</si>
  <si>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</si>
  <si>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</si>
  <si>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</si>
  <si>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</si>
  <si>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</si>
  <si>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</si>
  <si>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</si>
  <si>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</si>
  <si>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</si>
  <si>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</si>
  <si>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</si>
  <si>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</si>
  <si>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</si>
  <si>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</si>
  <si>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</si>
  <si>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</si>
  <si>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</si>
  <si>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</si>
  <si>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</si>
  <si>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</si>
  <si>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</si>
  <si>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</si>
  <si>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</si>
  <si>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</si>
  <si>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</si>
  <si>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</si>
  <si>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</si>
  <si>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</si>
  <si>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</si>
  <si>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</si>
  <si>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</si>
  <si>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</si>
  <si>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</si>
  <si>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</si>
  <si>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</si>
  <si>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</si>
  <si>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</si>
  <si>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</si>
  <si>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</si>
  <si>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</si>
  <si>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</si>
  <si>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</si>
  <si>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</si>
  <si>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</si>
  <si>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</si>
  <si>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</si>
  <si>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</si>
  <si>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</si>
  <si>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</si>
  <si>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</si>
  <si>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</si>
  <si>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</si>
  <si>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</si>
  <si>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</si>
  <si>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</si>
  <si>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</si>
  <si>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</si>
  <si>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</si>
  <si>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</si>
  <si>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</si>
  <si>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</si>
  <si>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</si>
  <si>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</si>
  <si>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</si>
  <si>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</si>
  <si>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</si>
  <si>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</si>
  <si>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</si>
  <si>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</si>
  <si>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</si>
  <si>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</si>
  <si>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</si>
  <si>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</si>
  <si>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</si>
  <si>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</si>
  <si>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</si>
  <si>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</si>
  <si>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</si>
  <si>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</si>
  <si>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</si>
  <si>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</si>
  <si>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</si>
  <si>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</si>
  <si>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</si>
  <si>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</si>
  <si>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</si>
  <si>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</si>
  <si>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</si>
  <si>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</si>
  <si>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</si>
  <si>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</si>
  <si>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</si>
  <si>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</si>
  <si>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</si>
  <si>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</si>
  <si>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</si>
  <si>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</si>
  <si>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</si>
  <si>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</si>
  <si>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</si>
  <si>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</si>
  <si>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</si>
  <si>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</si>
  <si>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</si>
  <si>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</si>
  <si>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</si>
  <si>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</si>
  <si>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</si>
  <si>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</si>
  <si>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</si>
  <si>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</si>
  <si>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</si>
  <si>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</si>
  <si>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</si>
  <si>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</si>
  <si>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</si>
  <si>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</si>
  <si>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</si>
  <si>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</si>
  <si>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</si>
  <si>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</si>
  <si>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</si>
  <si>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</si>
  <si>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</si>
  <si>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</si>
  <si>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</si>
  <si>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</si>
  <si>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</si>
  <si>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</si>
  <si>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</si>
  <si>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</si>
  <si>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</si>
  <si>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</si>
  <si>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</si>
  <si>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</si>
  <si>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</si>
  <si>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</si>
  <si>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</si>
  <si>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</si>
  <si>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</si>
  <si>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</si>
  <si>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</si>
  <si>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</si>
  <si>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</si>
  <si>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</si>
  <si>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</si>
  <si>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</si>
  <si>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</si>
  <si>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</si>
  <si>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</si>
  <si>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</si>
  <si>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</si>
  <si>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</si>
  <si>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</si>
  <si>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</si>
  <si>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</si>
  <si>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</si>
  <si>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</si>
  <si>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</si>
  <si>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</si>
  <si>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</si>
  <si>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</si>
  <si>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</si>
  <si>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</si>
  <si>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</si>
  <si>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</si>
  <si>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</si>
  <si>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</si>
  <si>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</si>
  <si>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</si>
  <si>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</si>
  <si>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</si>
  <si>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</si>
  <si>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</si>
  <si>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</si>
  <si>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</si>
  <si>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</si>
  <si>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</si>
  <si>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</si>
  <si>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</si>
  <si>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</si>
  <si>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</si>
  <si>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</si>
  <si>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</si>
  <si>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</si>
  <si>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</si>
  <si>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</si>
  <si>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</si>
  <si>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</si>
  <si>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</si>
  <si>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</si>
  <si>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</si>
  <si>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</si>
  <si>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</si>
  <si>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</si>
  <si>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</si>
  <si>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</si>
  <si>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</si>
  <si>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</si>
  <si>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</si>
  <si>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</si>
  <si>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</si>
  <si>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</si>
  <si>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</si>
  <si>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</si>
  <si>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</si>
  <si>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</si>
  <si>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</si>
  <si>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</si>
  <si>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</si>
  <si>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</si>
  <si>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</si>
  <si>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</si>
  <si>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</si>
  <si>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</si>
  <si>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</si>
  <si>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</si>
  <si>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</si>
  <si>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</si>
  <si>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</si>
  <si>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</si>
  <si>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</si>
  <si>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</si>
  <si>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</si>
  <si>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</si>
  <si>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</si>
  <si>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</si>
  <si>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</si>
  <si>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</si>
  <si>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</si>
  <si>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</si>
  <si>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</si>
  <si>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</si>
  <si>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</si>
  <si>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</si>
  <si>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</si>
  <si>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</si>
  <si>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</si>
  <si>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</si>
  <si>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</si>
  <si>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</si>
  <si>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</si>
  <si>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</si>
  <si>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</si>
  <si>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</si>
  <si>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</si>
  <si>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</si>
  <si>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</si>
  <si>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</si>
  <si>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</si>
  <si>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</si>
  <si>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</si>
  <si>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</si>
  <si>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</si>
  <si>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</si>
  <si>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</si>
  <si>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</si>
  <si>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</si>
  <si>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</si>
  <si>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</si>
  <si>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</si>
  <si>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</si>
  <si>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</si>
  <si>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</si>
  <si>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</si>
  <si>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</si>
  <si>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</si>
  <si>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</si>
  <si>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</si>
  <si>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</si>
  <si>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</si>
  <si>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</si>
  <si>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</si>
  <si>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</si>
  <si>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</si>
  <si>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</si>
  <si>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</si>
  <si>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</si>
  <si>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</si>
  <si>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</si>
  <si>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</si>
  <si>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</si>
  <si>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</si>
  <si>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</si>
  <si>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</si>
  <si>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</si>
  <si>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</si>
  <si>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</si>
  <si>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</si>
  <si>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</si>
  <si>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</si>
  <si>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</si>
  <si>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</si>
  <si>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</si>
  <si>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</si>
  <si>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</si>
  <si>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</si>
  <si>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</si>
  <si>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</si>
  <si>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</si>
  <si>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</si>
  <si>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</si>
  <si>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</si>
  <si>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</si>
  <si>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</si>
  <si>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</si>
  <si>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</si>
  <si>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</si>
  <si>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</si>
  <si>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</si>
  <si>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</si>
  <si>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</si>
  <si>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</si>
  <si>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</si>
  <si>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</si>
  <si>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</si>
  <si>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</si>
  <si>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</si>
  <si>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</si>
  <si>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</si>
  <si>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</si>
  <si>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</si>
  <si>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</si>
  <si>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</si>
  <si>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</si>
  <si>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</si>
  <si>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</si>
  <si>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</si>
  <si>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</si>
  <si>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</si>
  <si>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</si>
  <si>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</si>
  <si>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</si>
  <si>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</si>
  <si>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</si>
  <si>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</si>
  <si>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</si>
  <si>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</si>
  <si>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</si>
  <si>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</si>
  <si>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</si>
  <si>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</si>
  <si>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</si>
  <si>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</si>
  <si>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</si>
  <si>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</si>
  <si>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</si>
  <si>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</si>
  <si>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</si>
  <si>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</si>
  <si>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</si>
  <si>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</si>
  <si>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</si>
  <si>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</si>
  <si>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</si>
  <si>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</si>
  <si>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</si>
  <si>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</si>
  <si>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</si>
  <si>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</si>
  <si>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</si>
  <si>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</si>
  <si>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</si>
  <si>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</si>
  <si>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</si>
  <si>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</si>
  <si>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</si>
  <si>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</si>
  <si>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</si>
  <si>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</si>
  <si>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</si>
  <si>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</si>
  <si>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</si>
  <si>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</si>
  <si>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</si>
  <si>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</si>
  <si>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</si>
  <si>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</si>
  <si>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</si>
  <si>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</si>
  <si>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</si>
  <si>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</si>
  <si>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</si>
  <si>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</si>
  <si>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</si>
  <si>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</si>
  <si>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</si>
  <si>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</si>
  <si>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</si>
  <si>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</si>
  <si>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</si>
  <si>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</si>
  <si>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</si>
  <si>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</si>
  <si>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</si>
  <si>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</si>
  <si>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</si>
  <si>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</si>
  <si>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</si>
  <si>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</si>
  <si>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</si>
  <si>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</si>
  <si>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</si>
  <si>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</si>
  <si>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</si>
  <si>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</si>
  <si>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</si>
  <si>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</si>
  <si>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</si>
  <si>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</si>
  <si>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</si>
  <si>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</si>
  <si>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</si>
  <si>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</si>
  <si>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</si>
  <si>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</si>
  <si>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</si>
  <si>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</si>
  <si>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</si>
  <si>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</si>
  <si>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</si>
  <si>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</si>
  <si>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</si>
  <si>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</si>
  <si>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</si>
  <si>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</si>
  <si>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</si>
  <si>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</si>
  <si>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</si>
  <si>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</si>
  <si>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</si>
  <si>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</si>
  <si>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</si>
  <si>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</si>
  <si>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</si>
  <si>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</si>
  <si>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</si>
  <si>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</si>
  <si>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</si>
  <si>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</si>
  <si>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</si>
  <si>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</si>
  <si>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</si>
  <si>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</si>
  <si>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</si>
  <si>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</si>
  <si>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</si>
  <si>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</si>
  <si>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</si>
  <si>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</si>
  <si>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</si>
  <si>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</si>
  <si>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</si>
  <si>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</si>
  <si>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</si>
  <si>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</si>
  <si>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</si>
  <si>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</si>
  <si>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</si>
  <si>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</si>
  <si>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</si>
  <si>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</si>
  <si>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</si>
  <si>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</si>
  <si>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</si>
  <si>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</si>
  <si>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</si>
  <si>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</si>
  <si>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</si>
  <si>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</si>
  <si>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</si>
  <si>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</si>
  <si>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</si>
  <si>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</si>
  <si>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</si>
  <si>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</si>
  <si>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</si>
  <si>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</si>
  <si>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</si>
  <si>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</si>
  <si>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</si>
  <si>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</si>
  <si>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</si>
  <si>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</si>
  <si>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</si>
  <si>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</si>
  <si>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</si>
  <si>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</si>
  <si>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</si>
  <si>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</si>
  <si>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</si>
  <si>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</si>
  <si>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</si>
  <si>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</si>
  <si>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</si>
  <si>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</si>
  <si>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</si>
  <si>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</si>
  <si>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</si>
  <si>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</si>
  <si>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</si>
  <si>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</si>
  <si>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</si>
  <si>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</si>
  <si>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</si>
  <si>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</si>
  <si>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</si>
  <si>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</si>
  <si>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</si>
  <si>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</si>
  <si>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</si>
  <si>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</si>
  <si>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</si>
  <si>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</si>
  <si>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</si>
  <si>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</si>
  <si>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</si>
  <si>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</si>
  <si>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</si>
  <si>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</si>
  <si>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</si>
  <si>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</si>
  <si>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</si>
  <si>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</si>
  <si>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</si>
  <si>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</si>
  <si>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</si>
  <si>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</si>
  <si>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</si>
  <si>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</si>
  <si>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</si>
  <si>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</si>
  <si>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</si>
  <si>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</si>
  <si>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</si>
  <si>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</si>
  <si>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</si>
  <si>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</si>
  <si>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</si>
  <si>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</si>
  <si>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</si>
  <si>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</si>
  <si>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</si>
  <si>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</si>
  <si>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</si>
  <si>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</si>
  <si>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</si>
  <si>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</si>
  <si>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</si>
  <si>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</si>
  <si>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</si>
  <si>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</si>
  <si>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</si>
  <si>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</si>
  <si>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</si>
  <si>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</si>
  <si>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</si>
  <si>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</si>
  <si>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</si>
  <si>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</si>
  <si>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</si>
  <si>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</si>
  <si>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</si>
  <si>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</si>
  <si>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</si>
  <si>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</si>
  <si>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</si>
  <si>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</si>
  <si>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</si>
  <si>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</si>
  <si>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</si>
  <si>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</si>
  <si>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</si>
  <si>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</si>
  <si>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</si>
  <si>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</si>
  <si>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</si>
  <si>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</si>
  <si>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</si>
  <si>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</si>
  <si>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</si>
  <si>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</si>
  <si>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</si>
  <si>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</si>
  <si>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</si>
  <si>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</si>
  <si>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</si>
  <si>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</si>
  <si>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</si>
  <si>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</si>
  <si>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</si>
  <si>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</si>
  <si>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</si>
  <si>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</si>
  <si>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</si>
  <si>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</si>
  <si>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</si>
  <si>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</si>
  <si>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</si>
  <si>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</si>
  <si>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</si>
  <si>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</si>
  <si>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</si>
  <si>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</si>
  <si>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</si>
  <si>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</si>
  <si>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</si>
  <si>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</si>
  <si>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</si>
  <si>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</si>
  <si>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</si>
  <si>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</si>
  <si>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</si>
  <si>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</si>
  <si>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</si>
  <si>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</si>
  <si>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</si>
  <si>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</si>
  <si>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</si>
  <si>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</si>
  <si>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</si>
  <si>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</si>
  <si>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</si>
  <si>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</si>
  <si>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</si>
  <si>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</si>
  <si>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</si>
  <si>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</si>
  <si>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</si>
  <si>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</si>
  <si>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</si>
  <si>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</si>
  <si>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</si>
  <si>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</si>
  <si>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</si>
  <si>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</si>
  <si>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</si>
  <si>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</si>
  <si>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</si>
  <si>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</si>
  <si>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</si>
  <si>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</si>
  <si>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</si>
  <si>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</si>
  <si>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</si>
  <si>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</si>
  <si>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</si>
  <si>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</si>
  <si>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</si>
  <si>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</si>
  <si>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</si>
  <si>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</si>
  <si>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</si>
  <si>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</si>
  <si>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</si>
  <si>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</si>
  <si>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</si>
  <si>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</si>
  <si>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</si>
  <si>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</si>
  <si>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</si>
  <si>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</si>
  <si>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</si>
  <si>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</si>
  <si>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</si>
  <si>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</si>
  <si>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</si>
  <si>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</si>
  <si>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</si>
  <si>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</si>
  <si>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</si>
  <si>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</si>
  <si>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</si>
  <si>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</si>
  <si>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</si>
  <si>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</si>
  <si>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</si>
  <si>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</si>
  <si>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</si>
  <si>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</si>
  <si>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</si>
  <si>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</si>
  <si>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</si>
  <si>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</si>
  <si>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</si>
  <si>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</si>
  <si>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</si>
  <si>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</si>
  <si>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</si>
  <si>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</si>
  <si>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</si>
  <si>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</si>
  <si>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</si>
  <si>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</si>
  <si>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</si>
  <si>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</si>
  <si>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</si>
  <si>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</si>
  <si>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</si>
  <si>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</si>
  <si>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</si>
  <si>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</si>
  <si>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</si>
  <si>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</si>
  <si>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</si>
  <si>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</si>
  <si>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</si>
  <si>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</si>
  <si>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</si>
  <si>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</si>
  <si>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</si>
  <si>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</si>
  <si>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</si>
  <si>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</si>
  <si>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</si>
  <si>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</si>
  <si>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</si>
  <si>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</si>
  <si>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</si>
  <si>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</si>
  <si>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</si>
  <si>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</si>
  <si>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</si>
  <si>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</si>
  <si>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</si>
  <si>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</si>
  <si>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</si>
  <si>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</si>
  <si>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</si>
  <si>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</si>
  <si>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</si>
  <si>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</si>
  <si>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</si>
  <si>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</si>
  <si>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</si>
  <si>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</si>
  <si>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</si>
  <si>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</si>
  <si>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</si>
  <si>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</si>
  <si>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</si>
  <si>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</si>
  <si>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</si>
  <si>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</si>
  <si>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</si>
  <si>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</si>
  <si>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</si>
  <si>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</si>
  <si>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</si>
  <si>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</si>
  <si>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</si>
  <si>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</si>
  <si>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</si>
  <si>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</si>
  <si>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</si>
  <si>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</si>
  <si>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</si>
  <si>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</si>
  <si>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</si>
  <si>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</si>
  <si>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</si>
  <si>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</si>
  <si>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</si>
  <si>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</si>
  <si>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</si>
  <si>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</si>
  <si>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</si>
  <si>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</si>
  <si>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</si>
  <si>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</si>
  <si>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</si>
  <si>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</si>
  <si>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</si>
  <si>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</si>
  <si>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</si>
  <si>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</si>
  <si>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</si>
  <si>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</si>
  <si>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</si>
  <si>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</si>
  <si>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</si>
  <si>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</si>
  <si>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</si>
  <si>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</si>
  <si>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</si>
  <si>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</si>
  <si>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</si>
  <si>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</si>
  <si>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</si>
  <si>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</si>
  <si>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</si>
  <si>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</si>
  <si>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</si>
  <si>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</si>
  <si>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</si>
  <si>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</si>
  <si>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</si>
  <si>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</si>
  <si>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</si>
  <si>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</si>
  <si>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</si>
  <si>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</si>
  <si>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</si>
  <si>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</si>
  <si>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</si>
  <si>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</si>
  <si>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</si>
  <si>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</si>
  <si>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</si>
  <si>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</si>
  <si>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</si>
  <si>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</si>
  <si>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</si>
  <si>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</si>
  <si>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</si>
  <si>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</si>
  <si>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</si>
  <si>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</si>
  <si>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</si>
  <si>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</si>
  <si>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</si>
  <si>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</si>
  <si>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</si>
  <si>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</si>
  <si>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</si>
  <si>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</si>
  <si>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</si>
  <si>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</si>
  <si>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</si>
  <si>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</si>
  <si>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</si>
  <si>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</si>
  <si>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</si>
  <si>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</si>
  <si>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</si>
  <si>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</si>
  <si>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</si>
  <si>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</si>
  <si>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</si>
  <si>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</si>
  <si>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</si>
  <si>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</si>
  <si>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</si>
  <si>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</si>
  <si>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</si>
  <si>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</si>
  <si>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</si>
  <si>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</si>
  <si>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</si>
  <si>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</si>
  <si>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</si>
  <si>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</si>
  <si>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</si>
  <si>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</si>
  <si>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</si>
  <si>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</si>
  <si>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</si>
  <si>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</si>
  <si>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</si>
  <si>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</si>
  <si>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</si>
  <si>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</si>
  <si>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</si>
  <si>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</si>
  <si>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</si>
  <si>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</si>
  <si>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</si>
  <si>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</si>
  <si>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</si>
  <si>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</si>
  <si>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</si>
  <si>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</si>
  <si>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</si>
  <si>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</si>
  <si>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</si>
  <si>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</si>
  <si>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</si>
  <si>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</si>
  <si>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</si>
  <si>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</si>
  <si>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</si>
  <si>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</si>
  <si>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</si>
  <si>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</si>
  <si>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</si>
  <si>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</si>
  <si>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</si>
  <si>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</si>
  <si>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</si>
  <si>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</si>
  <si>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</si>
  <si>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</si>
  <si>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</si>
  <si>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</si>
  <si>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</si>
  <si>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</si>
  <si>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</si>
  <si>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</si>
  <si>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</si>
  <si>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</si>
  <si>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</si>
  <si>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</si>
  <si>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</si>
  <si>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</si>
  <si>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</si>
  <si>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</si>
  <si>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</si>
  <si>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</si>
  <si>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</si>
  <si>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</si>
  <si>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</si>
  <si>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</si>
  <si>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</si>
  <si>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</si>
  <si>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</si>
  <si>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</si>
  <si>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</si>
  <si>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</si>
  <si>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</si>
  <si>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</si>
  <si>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</si>
  <si>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</si>
  <si>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</si>
  <si>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</si>
  <si>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</si>
  <si>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</si>
  <si>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</si>
  <si>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</si>
  <si>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</si>
  <si>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</si>
  <si>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</si>
  <si>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</si>
  <si>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</si>
  <si>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</si>
  <si>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</si>
  <si>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</si>
  <si>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</si>
  <si>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</si>
  <si>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</si>
  <si>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</si>
  <si>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</si>
  <si>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</si>
  <si>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</si>
  <si>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</si>
  <si>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</si>
  <si>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</si>
  <si>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</si>
  <si>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</si>
  <si>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</si>
  <si>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</si>
  <si>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</si>
  <si>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</si>
  <si>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</si>
  <si>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</si>
  <si>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</si>
  <si>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</si>
  <si>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</si>
  <si>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</si>
  <si>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</si>
  <si>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</si>
  <si>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</si>
  <si>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</si>
  <si>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</si>
  <si>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</si>
  <si>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</si>
  <si>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</si>
  <si>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</si>
  <si>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</si>
  <si>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</si>
  <si>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</si>
  <si>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</si>
  <si>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</si>
  <si>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</si>
  <si>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</si>
  <si>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</si>
  <si>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</si>
  <si>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</si>
  <si>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</si>
  <si>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</si>
  <si>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</si>
  <si>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</si>
  <si>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</si>
  <si>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</si>
  <si>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</si>
  <si>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</si>
  <si>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</si>
  <si>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</si>
  <si>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</si>
  <si>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</si>
  <si>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</si>
  <si>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</si>
  <si>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</si>
  <si>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</si>
  <si>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</si>
  <si>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</si>
  <si>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</si>
  <si>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</si>
  <si>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</si>
  <si>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</si>
  <si>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</si>
  <si>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</si>
  <si>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</si>
  <si>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</si>
  <si>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</si>
  <si>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</si>
  <si>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</si>
  <si>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</si>
  <si>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</si>
  <si>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</si>
  <si>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</si>
  <si>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</si>
  <si>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</si>
  <si>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</si>
  <si>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</si>
  <si>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</si>
  <si>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</si>
  <si>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</si>
  <si>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</si>
  <si>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</si>
  <si>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</si>
  <si>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</si>
  <si>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</si>
  <si>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</si>
  <si>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</si>
  <si>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</si>
  <si>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</si>
  <si>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</si>
  <si>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</si>
  <si>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</si>
  <si>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</si>
  <si>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</si>
  <si>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</si>
  <si>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</si>
  <si>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</si>
  <si>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</si>
  <si>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</si>
  <si>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</si>
  <si>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</si>
  <si>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</si>
  <si>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</si>
  <si>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</si>
  <si>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</si>
  <si>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</si>
  <si>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</si>
  <si>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</si>
  <si>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</si>
  <si>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</si>
  <si>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</si>
  <si>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</si>
  <si>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</si>
  <si>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</si>
  <si>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</si>
  <si>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</si>
  <si>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</si>
  <si>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</si>
  <si>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</si>
  <si>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</si>
  <si>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</si>
  <si>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</si>
  <si>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</si>
  <si>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</si>
  <si>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</si>
  <si>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</si>
  <si>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</si>
  <si>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</si>
  <si>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</si>
  <si>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</si>
  <si>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</si>
  <si>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</si>
  <si>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</si>
  <si>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</si>
  <si>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</si>
  <si>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</si>
  <si>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</si>
  <si>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</si>
  <si>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</si>
  <si>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</si>
  <si>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</si>
  <si>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</si>
  <si>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</si>
  <si>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</si>
  <si>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</si>
  <si>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</si>
  <si>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</si>
  <si>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</si>
  <si>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</si>
  <si>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</si>
  <si>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</si>
  <si>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</si>
  <si>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</si>
  <si>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</si>
  <si>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</si>
  <si>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</si>
  <si>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</si>
  <si>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</si>
  <si>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</si>
  <si>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</si>
  <si>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</si>
  <si>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</si>
  <si>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</si>
  <si>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</si>
  <si>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</si>
  <si>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</si>
  <si>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</si>
  <si>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</si>
  <si>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</si>
  <si>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</si>
  <si>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</si>
  <si>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</si>
  <si>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</si>
  <si>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</si>
  <si>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</si>
  <si>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</si>
  <si>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</si>
  <si>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</si>
  <si>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</si>
  <si>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</si>
  <si>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</si>
  <si>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</si>
  <si>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</si>
  <si>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</si>
  <si>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</si>
  <si>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</si>
  <si>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</si>
  <si>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</si>
  <si>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</si>
  <si>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</si>
  <si>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</si>
  <si>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</si>
  <si>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</si>
  <si>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</si>
  <si>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</si>
  <si>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</si>
  <si>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</si>
  <si>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</si>
  <si>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</si>
  <si>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</si>
  <si>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</si>
  <si>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</si>
  <si>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</si>
  <si>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</si>
  <si>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</si>
  <si>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</si>
  <si>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</si>
  <si>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</si>
  <si>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</si>
  <si>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</si>
  <si>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</si>
  <si>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</si>
  <si>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</si>
  <si>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</si>
  <si>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</si>
  <si>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</si>
  <si>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</si>
  <si>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</si>
  <si>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</si>
  <si>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</si>
  <si>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</si>
  <si>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</si>
  <si>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</si>
  <si>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</si>
  <si>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</si>
  <si>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</si>
  <si>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</si>
  <si>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</si>
  <si>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</si>
  <si>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</si>
  <si>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</si>
  <si>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</si>
  <si>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</si>
  <si>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</si>
  <si>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</si>
  <si>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</si>
  <si>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</si>
  <si>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</si>
  <si>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</si>
  <si>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</si>
  <si>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</si>
  <si>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</si>
  <si>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</si>
  <si>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</si>
  <si>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</si>
  <si>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</si>
  <si>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</si>
  <si>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</si>
  <si>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</si>
  <si>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</si>
  <si>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</si>
  <si>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</si>
  <si>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</si>
  <si>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</si>
  <si>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</si>
  <si>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</si>
  <si>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</si>
  <si>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</si>
  <si>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</si>
  <si>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</si>
  <si>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</si>
  <si>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</si>
  <si>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</si>
  <si>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</si>
  <si>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</si>
  <si>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</si>
  <si>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</si>
  <si>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</si>
  <si>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</si>
  <si>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</si>
  <si>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</si>
  <si>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</si>
  <si>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</si>
  <si>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</si>
  <si>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</si>
  <si>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</si>
  <si>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</si>
  <si>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</si>
  <si>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</si>
  <si>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</si>
  <si>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</si>
  <si>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</si>
  <si>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</si>
  <si>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</si>
  <si>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</si>
  <si>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</si>
  <si>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</si>
  <si>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</si>
  <si>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</si>
  <si>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</si>
  <si>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</si>
  <si>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</si>
  <si>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</si>
  <si>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</si>
  <si>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</si>
  <si>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</si>
  <si>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</si>
  <si>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</si>
  <si>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</si>
  <si>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</si>
  <si>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</si>
  <si>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</si>
  <si>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</si>
  <si>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</si>
  <si>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</si>
  <si>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</si>
  <si>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</si>
  <si>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</si>
  <si>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</si>
  <si>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</si>
  <si>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</si>
  <si>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</si>
  <si>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</si>
  <si>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</si>
  <si>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</si>
  <si>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</si>
  <si>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</si>
  <si>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</si>
  <si>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</si>
  <si>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</si>
  <si>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</si>
  <si>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</si>
  <si>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</si>
  <si>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</si>
  <si>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</si>
  <si>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</si>
  <si>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</si>
  <si>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</si>
  <si>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</si>
  <si>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</si>
  <si>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</si>
  <si>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</si>
  <si>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</si>
  <si>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</si>
  <si>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</si>
  <si>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</si>
  <si>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</si>
  <si>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</si>
  <si>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</si>
  <si>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</si>
  <si>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</si>
  <si>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</si>
  <si>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</si>
  <si>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</si>
  <si>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</si>
  <si>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</si>
  <si>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</si>
  <si>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</si>
  <si>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</si>
  <si>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</si>
  <si>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</si>
  <si>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</si>
  <si>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</si>
  <si>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</si>
  <si>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</si>
  <si>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</si>
  <si>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</si>
  <si>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</si>
  <si>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</si>
  <si>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</si>
  <si>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</si>
  <si>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</si>
  <si>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</si>
  <si>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</si>
  <si>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</si>
  <si>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</si>
  <si>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</si>
  <si>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</si>
  <si>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</si>
  <si>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</si>
  <si>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</si>
  <si>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</si>
  <si>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</si>
  <si>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</si>
  <si>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</si>
  <si>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</si>
  <si>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</si>
  <si>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</si>
  <si>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</si>
  <si>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</si>
  <si>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</si>
  <si>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</si>
  <si>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</si>
  <si>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</si>
  <si>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</si>
  <si>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</si>
  <si>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</si>
  <si>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</si>
  <si>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</si>
  <si>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</si>
  <si>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</si>
  <si>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</si>
  <si>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</si>
  <si>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</si>
  <si>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</si>
  <si>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</si>
  <si>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</si>
  <si>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</si>
  <si>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</si>
  <si>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</si>
  <si>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</si>
  <si>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</si>
  <si>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</si>
  <si>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</si>
  <si>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</si>
  <si>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</si>
  <si>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</si>
  <si>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</si>
  <si>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</si>
  <si>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</si>
  <si>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</si>
  <si>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</si>
  <si>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</si>
  <si>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</si>
  <si>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</si>
  <si>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</si>
  <si>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</si>
  <si>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</si>
  <si>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</si>
  <si>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</si>
  <si>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</si>
  <si>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</si>
  <si>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</si>
  <si>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</si>
  <si>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</si>
  <si>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</si>
  <si>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</si>
  <si>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</si>
  <si>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</si>
  <si>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</si>
  <si>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</si>
  <si>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</si>
  <si>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</si>
  <si>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</si>
  <si>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</si>
  <si>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</si>
  <si>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</si>
  <si>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</si>
  <si>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</si>
  <si>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</si>
  <si>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</si>
  <si>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</si>
  <si>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</si>
  <si>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</si>
  <si>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</si>
  <si>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</si>
  <si>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</si>
  <si>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</si>
  <si>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</si>
  <si>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</si>
  <si>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</si>
  <si>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</si>
  <si>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</si>
  <si>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</si>
  <si>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</si>
  <si>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</si>
  <si>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</si>
  <si>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</si>
  <si>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</si>
  <si>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</si>
  <si>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</si>
  <si>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</si>
  <si>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</si>
  <si>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</si>
  <si>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</si>
  <si>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</si>
  <si>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</si>
  <si>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</si>
  <si>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</si>
  <si>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</si>
  <si>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</si>
  <si>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</si>
  <si>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</si>
  <si>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</si>
  <si>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</si>
  <si>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</si>
  <si>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</si>
  <si>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</si>
  <si>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</si>
  <si>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</si>
  <si>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</si>
  <si>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</si>
  <si>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</si>
  <si>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</si>
  <si>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</si>
  <si>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</si>
  <si>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</si>
  <si>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</si>
  <si>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</si>
  <si>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</si>
  <si>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</si>
  <si>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</si>
  <si>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</si>
  <si>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</si>
  <si>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</si>
  <si>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</si>
  <si>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</si>
  <si>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</si>
  <si>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</si>
  <si>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</si>
  <si>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</si>
  <si>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</si>
  <si>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</si>
  <si>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</si>
  <si>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</si>
  <si>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</si>
  <si>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</si>
  <si>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</si>
  <si>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</si>
  <si>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</si>
  <si>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</si>
  <si>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</si>
  <si>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</si>
  <si>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</si>
  <si>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</si>
  <si>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</si>
  <si>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</si>
  <si>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</si>
  <si>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</si>
  <si>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</si>
  <si>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</si>
  <si>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</si>
  <si>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</si>
  <si>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</si>
  <si>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</si>
  <si>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</si>
  <si>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</si>
  <si>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</si>
  <si>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</si>
  <si>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</si>
  <si>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</si>
  <si>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</si>
  <si>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</si>
  <si>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</si>
  <si>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</si>
  <si>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</si>
  <si>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</si>
  <si>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</si>
  <si>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</si>
  <si>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</si>
  <si>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</si>
  <si>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</si>
  <si>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</si>
  <si>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</si>
  <si>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</si>
  <si>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</si>
  <si>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</si>
  <si>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</si>
  <si>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</si>
  <si>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</si>
  <si>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</si>
  <si>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</si>
  <si>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</si>
  <si>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</si>
  <si>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</si>
  <si>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</si>
  <si>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</si>
  <si>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</si>
  <si>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</si>
  <si>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</si>
  <si>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</si>
  <si>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</si>
  <si>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</si>
  <si>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</si>
  <si>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</si>
  <si>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</si>
  <si>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</si>
  <si>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</si>
  <si>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</si>
  <si>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</si>
  <si>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</si>
  <si>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</si>
  <si>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</si>
  <si>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</si>
  <si>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</si>
  <si>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</si>
  <si>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</si>
  <si>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</si>
  <si>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</si>
  <si>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</si>
  <si>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</si>
  <si>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</si>
  <si>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</si>
  <si>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</si>
  <si>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</si>
  <si>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</si>
  <si>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</si>
  <si>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</si>
  <si>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</si>
  <si>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</si>
  <si>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</si>
  <si>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</si>
  <si>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</si>
  <si>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</si>
  <si>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</si>
  <si>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</si>
  <si>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</si>
  <si>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</si>
  <si>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</si>
  <si>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</si>
  <si>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</si>
  <si>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</si>
  <si>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</si>
  <si>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</si>
  <si>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</si>
  <si>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</si>
  <si>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</si>
  <si>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</si>
  <si>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</si>
  <si>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</si>
  <si>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</si>
  <si>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</si>
  <si>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</si>
  <si>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</si>
  <si>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</si>
  <si>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</si>
  <si>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</si>
  <si>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</si>
  <si>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</si>
  <si>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</si>
  <si>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</si>
  <si>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</si>
  <si>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</si>
  <si>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</si>
  <si>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</si>
  <si>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</si>
  <si>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</si>
  <si>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</si>
  <si>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</si>
  <si>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</si>
  <si>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</si>
  <si>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</si>
  <si>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</si>
  <si>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</si>
  <si>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</si>
  <si>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</si>
  <si>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</si>
  <si>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</si>
  <si>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</si>
  <si>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</si>
  <si>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</si>
  <si>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</si>
  <si>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</si>
  <si>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</si>
  <si>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</si>
  <si>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</si>
  <si>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</si>
  <si>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</si>
  <si>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</si>
  <si>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</si>
  <si>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</si>
  <si>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</si>
  <si>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</si>
  <si>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</si>
  <si>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</si>
  <si>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</si>
  <si>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</si>
  <si>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</si>
  <si>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</si>
  <si>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</si>
  <si>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</si>
  <si>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</si>
  <si>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</si>
  <si>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</si>
  <si>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</si>
  <si>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</si>
  <si>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</si>
  <si>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</si>
  <si>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</si>
  <si>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</si>
  <si>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</si>
  <si>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</si>
  <si>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</si>
  <si>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</si>
  <si>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</si>
  <si>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</si>
  <si>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</si>
  <si>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</si>
  <si>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</si>
  <si>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</si>
  <si>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</si>
  <si>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</si>
  <si>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</si>
  <si>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</si>
  <si>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</si>
  <si>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</si>
  <si>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</si>
  <si>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</si>
  <si>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</si>
  <si>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</si>
  <si>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</si>
  <si>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</si>
  <si>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</si>
  <si>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</si>
  <si>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</si>
  <si>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</si>
  <si>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</si>
  <si>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</si>
  <si>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</si>
  <si>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</si>
  <si>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</si>
  <si>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</si>
  <si>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</si>
  <si>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</si>
  <si>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</si>
  <si>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</si>
  <si>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</si>
  <si>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</si>
  <si>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</si>
  <si>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</si>
  <si>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</si>
  <si>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</si>
  <si>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</si>
  <si>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</si>
  <si>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</si>
  <si>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</si>
  <si>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</si>
  <si>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</si>
  <si>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</si>
  <si>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</si>
  <si>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</si>
  <si>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</si>
  <si>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</si>
  <si>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</si>
  <si>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</si>
  <si>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</si>
  <si>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</si>
  <si>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</si>
  <si>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</si>
  <si>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</si>
  <si>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</si>
  <si>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</si>
  <si>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</si>
  <si>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</si>
  <si>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</si>
  <si>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</si>
  <si>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</si>
  <si>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</si>
  <si>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</si>
  <si>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</si>
  <si>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</si>
  <si>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</si>
  <si>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</si>
  <si>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</si>
  <si>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</si>
  <si>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</si>
  <si>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</si>
  <si>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</si>
  <si>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</si>
  <si>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</si>
  <si>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</si>
  <si>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</si>
  <si>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</si>
  <si>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</si>
  <si>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</si>
  <si>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</si>
  <si>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</si>
  <si>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</si>
  <si>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</si>
  <si>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</si>
  <si>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</si>
  <si>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</si>
  <si>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</si>
  <si>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</si>
  <si>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</si>
  <si>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</si>
  <si>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</si>
  <si>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</si>
  <si>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</si>
  <si>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</si>
  <si>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</si>
  <si>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</si>
  <si>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</si>
  <si>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</si>
  <si>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</si>
  <si>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</si>
  <si>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</si>
  <si>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</si>
  <si>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</si>
  <si>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</si>
  <si>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</si>
  <si>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</si>
  <si>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</si>
  <si>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</si>
  <si>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</si>
  <si>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</si>
  <si>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</si>
  <si>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</si>
  <si>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</si>
  <si>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</si>
  <si>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</si>
  <si>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</si>
  <si>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</si>
  <si>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</si>
  <si>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</si>
  <si>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</si>
  <si>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</si>
  <si>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</si>
  <si>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</si>
  <si>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</si>
  <si>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</si>
  <si>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</si>
  <si>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</si>
  <si>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</si>
  <si>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</si>
  <si>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</si>
  <si>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</si>
  <si>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</si>
  <si>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</si>
  <si>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</si>
  <si>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</si>
  <si>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</si>
  <si>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</si>
  <si>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</si>
  <si>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</si>
  <si>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</si>
  <si>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</si>
  <si>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</si>
  <si>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</si>
  <si>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</si>
  <si>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</si>
  <si>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</si>
  <si>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</si>
  <si>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</si>
  <si>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</si>
  <si>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</si>
  <si>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</si>
  <si>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</si>
  <si>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</si>
  <si>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</si>
  <si>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</si>
  <si>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</si>
  <si>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</si>
  <si>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</si>
  <si>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</si>
  <si>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</si>
  <si>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</si>
  <si>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</si>
  <si>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</si>
  <si>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</si>
  <si>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</si>
  <si>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</si>
  <si>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</si>
  <si>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</si>
  <si>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</si>
  <si>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</si>
  <si>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</si>
  <si>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</si>
  <si>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</si>
  <si>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</si>
  <si>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</si>
  <si>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</si>
  <si>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</si>
  <si>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</si>
  <si>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</si>
  <si>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</si>
  <si>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</si>
  <si>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</si>
  <si>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</si>
  <si>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</si>
  <si>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</si>
  <si>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</si>
  <si>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</si>
  <si>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</si>
  <si>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</si>
  <si>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</si>
  <si>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</si>
  <si>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</si>
  <si>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</si>
  <si>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</si>
  <si>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</si>
  <si>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</si>
  <si>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</si>
  <si>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</si>
  <si>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</si>
  <si>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</si>
  <si>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</si>
  <si>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</si>
  <si>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</si>
  <si>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</si>
  <si>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</si>
  <si>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</si>
  <si>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</si>
  <si>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</si>
  <si>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</si>
  <si>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</si>
  <si>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</si>
  <si>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</si>
  <si>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</si>
  <si>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</si>
  <si>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</si>
  <si>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</si>
  <si>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</si>
  <si>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</si>
  <si>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</si>
  <si>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</si>
  <si>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</si>
  <si>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</si>
  <si>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</si>
  <si>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</si>
  <si>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</si>
  <si>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</si>
  <si>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</si>
  <si>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</si>
  <si>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</si>
  <si>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</si>
  <si>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</si>
  <si>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</si>
  <si>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</si>
  <si>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</si>
  <si>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</si>
  <si>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</si>
  <si>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</si>
  <si>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</si>
  <si>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</si>
  <si>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</si>
  <si>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</si>
  <si>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</si>
  <si>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</si>
  <si>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</si>
  <si>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</si>
  <si>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</si>
  <si>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</si>
  <si>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</si>
  <si>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</si>
  <si>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</si>
  <si>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</si>
  <si>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</si>
  <si>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</si>
  <si>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</si>
  <si>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</si>
  <si>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</si>
  <si>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</si>
  <si>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</si>
  <si>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</si>
  <si>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</si>
  <si>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</si>
  <si>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</si>
  <si>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</si>
  <si>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</si>
  <si>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</si>
  <si>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</si>
  <si>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</si>
  <si>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</si>
  <si>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</si>
  <si>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</si>
  <si>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</si>
  <si>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</si>
  <si>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</si>
  <si>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</si>
  <si>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</si>
  <si>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</si>
  <si>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</si>
  <si>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</si>
  <si>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</si>
  <si>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</si>
  <si>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</si>
  <si>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</si>
  <si>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</si>
  <si>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</si>
  <si>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</si>
  <si>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</si>
  <si>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</si>
  <si>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</si>
  <si>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</si>
  <si>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</si>
  <si>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</si>
  <si>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</si>
  <si>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</si>
  <si>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</si>
  <si>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</si>
  <si>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</si>
  <si>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</si>
  <si>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</si>
  <si>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</si>
  <si>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</si>
  <si>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</si>
  <si>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</si>
  <si>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</si>
  <si>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</si>
  <si>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</si>
  <si>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</si>
  <si>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</si>
  <si>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</si>
  <si>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</si>
  <si>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</si>
  <si>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</si>
  <si>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</si>
  <si>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</si>
  <si>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</si>
  <si>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</si>
  <si>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</si>
  <si>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</si>
  <si>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</si>
  <si>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</si>
  <si>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</si>
  <si>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</si>
  <si>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</si>
  <si>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</si>
  <si>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</si>
  <si>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</si>
  <si>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</si>
  <si>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</si>
  <si>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</si>
  <si>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</si>
  <si>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</si>
  <si>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</si>
  <si>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</si>
  <si>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</si>
  <si>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</si>
  <si>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</si>
  <si>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</si>
  <si>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</si>
  <si>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</si>
  <si>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</si>
  <si>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</si>
  <si>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</si>
  <si>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</si>
  <si>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</si>
  <si>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</si>
  <si>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</si>
  <si>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</si>
  <si>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</si>
  <si>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</si>
  <si>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</si>
  <si>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</si>
  <si>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</si>
  <si>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</si>
  <si>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</si>
  <si>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</si>
  <si>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</si>
  <si>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</si>
  <si>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</si>
  <si>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</si>
  <si>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</si>
  <si>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</si>
  <si>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</si>
  <si>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</si>
  <si>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</si>
  <si>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</si>
  <si>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</si>
  <si>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</si>
  <si>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</si>
  <si>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</si>
  <si>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</si>
  <si>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</si>
  <si>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</si>
  <si>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</si>
  <si>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</si>
  <si>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</si>
  <si>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</si>
  <si>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</si>
  <si>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</si>
  <si>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</si>
  <si>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</si>
  <si>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</si>
  <si>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</si>
  <si>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</si>
  <si>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</si>
  <si>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</si>
  <si>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</si>
  <si>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</si>
  <si>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</si>
  <si>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</si>
  <si>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</si>
  <si>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</si>
  <si>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</si>
  <si>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</si>
  <si>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</si>
  <si>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</si>
  <si>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</si>
  <si>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</si>
  <si>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</si>
  <si>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</si>
  <si>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</si>
  <si>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</si>
  <si>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</si>
  <si>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</si>
  <si>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</si>
  <si>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</si>
  <si>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</si>
  <si>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</si>
  <si>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</si>
  <si>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</si>
  <si>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</si>
  <si>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</si>
  <si>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</si>
  <si>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</si>
  <si>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</si>
  <si>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</si>
  <si>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</si>
  <si>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</si>
  <si>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</si>
  <si>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</si>
  <si>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</si>
  <si>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</si>
  <si>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</si>
  <si>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</si>
  <si>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</si>
  <si>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</si>
  <si>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</si>
  <si>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</si>
  <si>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</si>
  <si>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</si>
  <si>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</si>
  <si>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</si>
  <si>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</si>
  <si>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</si>
  <si>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</si>
  <si>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</si>
  <si>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</si>
  <si>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</si>
  <si>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</si>
  <si>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</si>
  <si>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</si>
  <si>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</si>
  <si>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</si>
  <si>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</si>
  <si>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</si>
  <si>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</si>
  <si>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</si>
  <si>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</si>
  <si>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</si>
  <si>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</si>
  <si>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</si>
  <si>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</si>
  <si>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</si>
  <si>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</si>
  <si>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</si>
  <si>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</si>
  <si>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</si>
  <si>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</si>
  <si>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</si>
  <si>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</si>
  <si>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</si>
  <si>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</si>
  <si>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</si>
  <si>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</si>
  <si>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</si>
  <si>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</si>
  <si>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</si>
  <si>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</si>
  <si>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</si>
  <si>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</si>
  <si>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</si>
  <si>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</si>
  <si>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</si>
  <si>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</si>
  <si>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</si>
  <si>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</si>
  <si>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</si>
  <si>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</si>
  <si>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</si>
  <si>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</si>
  <si>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</si>
  <si>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</si>
  <si>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</si>
  <si>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</si>
  <si>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</si>
  <si>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</si>
  <si>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</si>
  <si>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</si>
  <si>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</si>
  <si>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</si>
  <si>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</si>
  <si>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</si>
  <si>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</si>
  <si>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</si>
  <si>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</si>
  <si>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</si>
  <si>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</si>
  <si>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</si>
  <si>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</si>
  <si>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</si>
  <si>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</si>
  <si>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</si>
  <si>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</si>
  <si>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</si>
  <si>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</si>
  <si>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</si>
  <si>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</si>
  <si>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</si>
  <si>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</si>
  <si>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</si>
  <si>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</si>
  <si>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</si>
  <si>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</si>
  <si>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</si>
  <si>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</si>
  <si>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</si>
  <si>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</si>
  <si>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</si>
  <si>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</si>
  <si>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</si>
  <si>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</si>
  <si>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</si>
  <si>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</si>
  <si>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</si>
  <si>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</si>
  <si>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</si>
  <si>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</si>
  <si>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</si>
  <si>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</si>
  <si>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</si>
  <si>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</si>
  <si>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</si>
  <si>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</si>
  <si>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</si>
  <si>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</si>
  <si>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</si>
  <si>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</si>
  <si>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</si>
  <si>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</si>
  <si>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</si>
  <si>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</si>
  <si>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</si>
  <si>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</si>
  <si>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</si>
  <si>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</si>
  <si>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</si>
  <si>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</si>
  <si>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</si>
  <si>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</si>
  <si>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</si>
  <si>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</si>
  <si>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</si>
  <si>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</si>
  <si>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</si>
  <si>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</si>
  <si>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</si>
  <si>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</si>
  <si>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</si>
  <si>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</si>
  <si>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</si>
  <si>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</si>
  <si>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</si>
  <si>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</si>
  <si>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</si>
  <si>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</si>
  <si>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</si>
  <si>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</si>
  <si>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</si>
  <si>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</si>
  <si>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</si>
  <si>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</si>
  <si>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</si>
  <si>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</si>
  <si>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</si>
  <si>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</si>
  <si>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</si>
  <si>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</si>
  <si>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</si>
  <si>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</si>
  <si>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</si>
  <si>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</si>
  <si>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</si>
  <si>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</si>
  <si>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</si>
  <si>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</si>
  <si>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</si>
  <si>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</si>
  <si>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</si>
  <si>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</si>
  <si>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</si>
  <si>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</si>
  <si>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</si>
  <si>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</si>
  <si>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</si>
  <si>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</si>
  <si>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</si>
  <si>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</si>
  <si>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</si>
  <si>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</si>
  <si>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</si>
  <si>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</si>
  <si>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</si>
  <si>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</si>
  <si>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</si>
  <si>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</si>
  <si>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</si>
  <si>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</si>
  <si>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</si>
  <si>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</si>
  <si>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</si>
  <si>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</si>
  <si>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</si>
  <si>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</si>
  <si>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</si>
  <si>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</si>
  <si>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</si>
  <si>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</si>
  <si>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</si>
  <si>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</si>
  <si>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</si>
  <si>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</si>
  <si>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</si>
  <si>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</si>
  <si>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</si>
  <si>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</si>
  <si>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</si>
  <si>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</si>
  <si>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</si>
  <si>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</si>
  <si>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</si>
  <si>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</si>
  <si>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</si>
  <si>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</si>
  <si>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</si>
  <si>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</si>
  <si>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</si>
  <si>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</si>
  <si>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</si>
  <si>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</si>
  <si>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</si>
  <si>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</si>
  <si>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</si>
  <si>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</si>
  <si>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</si>
  <si>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</si>
  <si>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</si>
  <si>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</si>
  <si>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</si>
  <si>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</si>
  <si>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</si>
  <si>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</si>
  <si>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</si>
  <si>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</si>
  <si>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</si>
  <si>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</si>
  <si>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</si>
  <si>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</si>
  <si>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</si>
  <si>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</si>
  <si>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</si>
  <si>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</si>
  <si>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</si>
  <si>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</si>
  <si>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</si>
  <si>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</si>
  <si>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</si>
  <si>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</si>
  <si>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</si>
  <si>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</si>
  <si>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</si>
  <si>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</si>
  <si>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</si>
  <si>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</si>
  <si>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</si>
  <si>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</si>
  <si>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</si>
  <si>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</si>
  <si>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</si>
  <si>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</si>
  <si>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</si>
  <si>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</si>
  <si>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</si>
  <si>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</si>
  <si>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</si>
  <si>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</si>
  <si>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</si>
  <si>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</si>
  <si>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</si>
  <si>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</si>
  <si>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</si>
  <si>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</si>
  <si>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</si>
  <si>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</si>
  <si>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</si>
  <si>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</si>
  <si>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</si>
  <si>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</si>
  <si>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</si>
  <si>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</si>
  <si>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</si>
  <si>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</si>
  <si>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</si>
  <si>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</si>
  <si>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</si>
  <si>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</si>
  <si>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</si>
  <si>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</si>
  <si>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</si>
  <si>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</si>
  <si>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</si>
  <si>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</si>
  <si>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</si>
  <si>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</si>
  <si>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</si>
  <si>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</si>
  <si>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</si>
  <si>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</si>
  <si>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</si>
  <si>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</si>
  <si>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</si>
  <si>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</si>
  <si>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</si>
  <si>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</si>
  <si>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</si>
  <si>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</si>
  <si>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</si>
  <si>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</si>
  <si>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</si>
  <si>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</si>
  <si>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</si>
  <si>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</si>
  <si>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</si>
  <si>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</si>
  <si>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</si>
  <si>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</si>
  <si>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</si>
  <si>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</si>
  <si>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</si>
  <si>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</si>
  <si>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</si>
  <si>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</si>
  <si>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</si>
  <si>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</si>
  <si>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</si>
  <si>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</si>
  <si>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</si>
  <si>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</si>
  <si>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</si>
  <si>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</si>
  <si>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</si>
  <si>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</si>
  <si>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</si>
  <si>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</si>
  <si>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</si>
  <si>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</si>
  <si>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</si>
  <si>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</si>
  <si>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</si>
  <si>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</si>
  <si>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</si>
  <si>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</si>
  <si>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</si>
  <si>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</si>
  <si>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</si>
  <si>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</si>
  <si>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</si>
  <si>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</si>
  <si>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</si>
  <si>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</si>
  <si>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</si>
  <si>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</si>
  <si>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</si>
  <si>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</si>
  <si>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</si>
  <si>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</si>
  <si>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</si>
  <si>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</si>
  <si>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</si>
  <si>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</si>
  <si>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</si>
  <si>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</si>
  <si>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</si>
  <si>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</si>
  <si>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</si>
  <si>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</si>
  <si>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</si>
  <si>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</si>
  <si>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</si>
  <si>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</si>
  <si>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</si>
  <si>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</si>
  <si>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</si>
  <si>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</si>
  <si>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</si>
  <si>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</si>
  <si>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</si>
  <si>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</si>
  <si>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</si>
  <si>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</si>
  <si>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</si>
  <si>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</si>
  <si>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</si>
  <si>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</si>
  <si>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</si>
  <si>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</si>
  <si>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</si>
  <si>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</si>
  <si>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</si>
  <si>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</si>
  <si>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</si>
  <si>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</si>
  <si>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</si>
  <si>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</si>
  <si>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</si>
  <si>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</si>
  <si>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</si>
  <si>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</si>
  <si>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</si>
  <si>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</si>
  <si>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</si>
  <si>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</si>
  <si>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</si>
  <si>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</si>
  <si>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</si>
  <si>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</si>
  <si>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</si>
  <si>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</si>
  <si>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</si>
  <si>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</si>
  <si>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</si>
  <si>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</si>
  <si>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</si>
  <si>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</si>
  <si>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</si>
  <si>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</si>
  <si>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</si>
  <si>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</si>
  <si>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</si>
  <si>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</si>
  <si>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</si>
  <si>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</si>
  <si>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</si>
  <si>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</si>
  <si>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</si>
  <si>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</si>
  <si>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</si>
  <si>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</si>
  <si>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</si>
  <si>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</si>
  <si>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</si>
  <si>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</si>
  <si>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</si>
  <si>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</si>
  <si>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</si>
  <si>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</si>
  <si>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</si>
  <si>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</si>
  <si>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</si>
  <si>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</si>
  <si>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</si>
  <si>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</si>
  <si>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</si>
  <si>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</si>
  <si>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</si>
  <si>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</si>
  <si>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</si>
  <si>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</si>
  <si>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</si>
  <si>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</si>
  <si>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</si>
  <si>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</si>
  <si>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</si>
  <si>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</si>
  <si>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</si>
  <si>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</si>
  <si>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</si>
  <si>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</si>
  <si>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</si>
  <si>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</si>
  <si>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</si>
  <si>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</si>
  <si>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</si>
  <si>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</si>
  <si>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</si>
  <si>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</si>
  <si>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</si>
  <si>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</si>
  <si>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</si>
  <si>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</si>
  <si>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</si>
  <si>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</si>
  <si>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</si>
  <si>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</si>
  <si>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</si>
  <si>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</si>
  <si>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</si>
  <si>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</si>
  <si>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</si>
  <si>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</si>
  <si>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</si>
  <si>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</si>
  <si>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</si>
  <si>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</si>
  <si>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</si>
  <si>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</si>
  <si>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</si>
  <si>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</si>
  <si>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</si>
  <si>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</si>
  <si>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</si>
  <si>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</si>
  <si>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</si>
  <si>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</si>
  <si>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</si>
  <si>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</si>
  <si>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</si>
  <si>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</si>
  <si>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</si>
  <si>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</si>
  <si>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</si>
  <si>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</si>
  <si>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</si>
  <si>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</si>
  <si>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</si>
  <si>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</si>
  <si>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</si>
  <si>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</si>
  <si>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</si>
  <si>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</si>
  <si>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</si>
  <si>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</si>
  <si>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</si>
  <si>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</si>
  <si>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</si>
  <si>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</si>
  <si>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</si>
  <si>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</si>
  <si>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</si>
  <si>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</si>
  <si>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</si>
  <si>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</si>
  <si>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</si>
  <si>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</si>
  <si>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</si>
  <si>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</si>
  <si>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</si>
  <si>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</si>
  <si>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</si>
  <si>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</si>
  <si>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</si>
  <si>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</si>
  <si>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</si>
  <si>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</si>
  <si>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</si>
  <si>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</si>
  <si>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</si>
  <si>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</si>
  <si>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</si>
  <si>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</si>
  <si>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</si>
  <si>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</si>
  <si>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</si>
  <si>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</si>
  <si>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</si>
  <si>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</si>
  <si>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</si>
  <si>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</si>
  <si>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</si>
  <si>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</si>
  <si>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</si>
  <si>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</si>
  <si>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</si>
  <si>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</si>
  <si>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</si>
  <si>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</si>
  <si>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</si>
  <si>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</si>
  <si>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</si>
  <si>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</si>
  <si>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</si>
  <si>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</si>
  <si>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</si>
  <si>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</si>
  <si>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</si>
  <si>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</si>
  <si>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</si>
  <si>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</si>
  <si>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</si>
  <si>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</si>
  <si>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</si>
  <si>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</si>
  <si>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</si>
  <si>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</si>
  <si>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</si>
  <si>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</si>
  <si>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</si>
  <si>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</si>
  <si>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</si>
  <si>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</si>
  <si>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</si>
  <si>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</si>
  <si>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</si>
  <si>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</si>
  <si>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</si>
  <si>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</si>
  <si>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</si>
  <si>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</si>
  <si>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</si>
  <si>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</si>
  <si>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</si>
  <si>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</si>
  <si>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</si>
  <si>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</si>
  <si>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</si>
  <si>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</si>
  <si>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</si>
  <si>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</si>
  <si>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</si>
  <si>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</si>
  <si>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</si>
  <si>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</si>
  <si>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</si>
  <si>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</si>
  <si>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</si>
  <si>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</si>
  <si>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</si>
  <si>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</si>
  <si>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</si>
  <si>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</si>
  <si>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</si>
  <si>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</si>
  <si>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</si>
  <si>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</si>
  <si>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</si>
  <si>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</si>
  <si>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</si>
  <si>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</si>
  <si>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</si>
  <si>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</si>
  <si>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</si>
  <si>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</si>
  <si>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</si>
  <si>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</si>
  <si>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</si>
  <si>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</si>
  <si>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</si>
  <si>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</si>
  <si>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</si>
  <si>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</si>
  <si>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</si>
  <si>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</si>
  <si>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</si>
  <si>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</si>
  <si>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</si>
  <si>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</si>
  <si>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</si>
  <si>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</si>
  <si>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</si>
  <si>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</si>
  <si>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</si>
  <si>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</si>
  <si>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</si>
  <si>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</si>
  <si>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</si>
  <si>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</si>
  <si>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</si>
  <si>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</si>
  <si>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</si>
  <si>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</si>
  <si>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</si>
  <si>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</si>
  <si>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</si>
  <si>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</si>
  <si>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</si>
  <si>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</si>
  <si>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</si>
  <si>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</si>
  <si>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</si>
  <si>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</si>
  <si>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</si>
  <si>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</si>
  <si>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</si>
  <si>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</si>
  <si>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</si>
  <si>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</si>
  <si>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</si>
  <si>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</si>
  <si>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</si>
  <si>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</si>
  <si>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</si>
  <si>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</si>
  <si>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</si>
  <si>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</si>
  <si>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</si>
  <si>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</si>
  <si>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</si>
  <si>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</si>
  <si>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</si>
  <si>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</si>
  <si>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</si>
  <si>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</si>
  <si>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</si>
  <si>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</si>
  <si>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</si>
  <si>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</si>
  <si>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</si>
  <si>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</si>
  <si>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</si>
  <si>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</si>
  <si>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</si>
  <si>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</si>
  <si>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</si>
  <si>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</si>
  <si>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</si>
  <si>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</si>
  <si>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</si>
  <si>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</si>
  <si>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</si>
  <si>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</si>
  <si>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</si>
  <si>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</si>
  <si>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</si>
  <si>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</si>
  <si>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</si>
  <si>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</si>
  <si>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</si>
  <si>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</si>
  <si>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</si>
  <si>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</si>
  <si>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</si>
  <si>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</si>
  <si>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</si>
  <si>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</si>
  <si>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</si>
  <si>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</si>
  <si>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</si>
  <si>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</si>
  <si>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</si>
  <si>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</si>
  <si>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</si>
  <si>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</si>
  <si>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</si>
  <si>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</si>
  <si>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</si>
  <si>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</si>
  <si>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</si>
  <si>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</si>
  <si>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</si>
  <si>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</si>
  <si>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</si>
  <si>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</si>
  <si>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</si>
  <si>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</si>
  <si>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</si>
  <si>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</si>
  <si>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</si>
  <si>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</si>
  <si>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</si>
  <si>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</si>
  <si>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</si>
  <si>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</si>
  <si>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</si>
  <si>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</si>
  <si>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</si>
  <si>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</si>
  <si>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</si>
  <si>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</si>
  <si>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</si>
  <si>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</si>
  <si>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</si>
  <si>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</si>
  <si>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</si>
  <si>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</si>
  <si>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</si>
  <si>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</si>
  <si>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</si>
  <si>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</si>
  <si>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</si>
  <si>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</si>
  <si>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</si>
  <si>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</si>
  <si>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</si>
  <si>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</si>
  <si>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</si>
  <si>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</si>
  <si>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</si>
  <si>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</si>
  <si>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</si>
  <si>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</si>
  <si>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</si>
  <si>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</si>
  <si>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</si>
  <si>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</si>
  <si>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</si>
  <si>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</si>
  <si>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</si>
  <si>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</si>
  <si>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</si>
  <si>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</si>
  <si>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</si>
  <si>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</si>
  <si>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</si>
  <si>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</si>
  <si>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</si>
  <si>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</si>
  <si>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</si>
  <si>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</si>
  <si>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</si>
  <si>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</si>
  <si>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</si>
  <si>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</si>
  <si>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</si>
  <si>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</si>
  <si>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</si>
  <si>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</si>
  <si>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</si>
  <si>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</si>
  <si>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</si>
  <si>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</si>
  <si>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</si>
  <si>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</si>
  <si>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</si>
  <si>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</si>
  <si>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</si>
  <si>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</si>
  <si>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</si>
  <si>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</si>
  <si>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</si>
  <si>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</si>
  <si>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</si>
  <si>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</si>
  <si>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</si>
  <si>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</si>
  <si>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</si>
  <si>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</si>
  <si>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</si>
  <si>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</si>
  <si>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</si>
  <si>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</si>
  <si>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</si>
  <si>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</si>
  <si>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</si>
  <si>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</si>
  <si>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</si>
  <si>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</si>
  <si>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</si>
  <si>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</si>
  <si>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</si>
  <si>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</si>
  <si>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</si>
  <si>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</si>
  <si>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</si>
  <si>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</si>
  <si>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</si>
  <si>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</si>
  <si>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</si>
  <si>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</si>
  <si>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</si>
  <si>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</si>
  <si>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</si>
  <si>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</si>
  <si>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</si>
  <si>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</si>
  <si>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</si>
  <si>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</si>
  <si>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</si>
  <si>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</si>
  <si>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</si>
  <si>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</si>
  <si>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</si>
  <si>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</si>
  <si>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</si>
  <si>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</si>
  <si>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</si>
  <si>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</si>
  <si>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</si>
  <si>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</si>
  <si>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</si>
  <si>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</si>
  <si>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</si>
  <si>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</si>
  <si>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</si>
  <si>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</si>
  <si>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</si>
  <si>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</si>
  <si>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</si>
  <si>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</si>
  <si>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</si>
  <si>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</si>
  <si>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</si>
  <si>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</si>
  <si>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</si>
  <si>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</si>
  <si>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</si>
  <si>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</si>
  <si>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</si>
  <si>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</si>
  <si>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</si>
  <si>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</si>
  <si>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</si>
  <si>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</si>
  <si>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</si>
  <si>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</si>
  <si>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</si>
  <si>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</si>
  <si>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</si>
  <si>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</si>
  <si>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</si>
  <si>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</si>
  <si>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</si>
  <si>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</si>
  <si>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</si>
  <si>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</si>
  <si>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</si>
  <si>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</si>
  <si>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</si>
  <si>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</si>
  <si>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</si>
  <si>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</si>
  <si>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</si>
  <si>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</si>
  <si>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</si>
  <si>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</si>
  <si>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</si>
  <si>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</si>
  <si>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</si>
  <si>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</si>
  <si>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</si>
  <si>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</si>
  <si>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</si>
  <si>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</si>
  <si>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</si>
  <si>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</si>
  <si>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</si>
  <si>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</si>
  <si>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</si>
  <si>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</si>
  <si>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</si>
  <si>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</si>
  <si>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</si>
  <si>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</si>
  <si>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</si>
  <si>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</si>
  <si>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</si>
  <si>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</si>
  <si>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</si>
  <si>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</si>
  <si>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</si>
  <si>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</si>
  <si>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</si>
  <si>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</si>
  <si>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</si>
  <si>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</si>
  <si>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</si>
  <si>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</si>
  <si>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</si>
  <si>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</si>
  <si>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</si>
  <si>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</si>
  <si>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</si>
  <si>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</si>
  <si>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</si>
  <si>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</si>
  <si>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</si>
  <si>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</si>
  <si>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</si>
  <si>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</si>
  <si>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</si>
  <si>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</si>
  <si>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</si>
  <si>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</si>
  <si>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</si>
  <si>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</si>
  <si>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</si>
  <si>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</si>
  <si>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</si>
  <si>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</si>
  <si>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</si>
  <si>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</si>
  <si>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</si>
  <si>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</si>
  <si>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</si>
  <si>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</si>
  <si>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</si>
  <si>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</si>
  <si>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</si>
  <si>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</si>
  <si>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</si>
  <si>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</si>
  <si>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</si>
  <si>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</si>
  <si>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</si>
  <si>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</si>
  <si>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</si>
  <si>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</si>
  <si>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</si>
  <si>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</si>
  <si>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</si>
  <si>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</si>
  <si>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</si>
  <si>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</si>
  <si>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</si>
  <si>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</si>
  <si>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</si>
  <si>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</si>
  <si>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</si>
  <si>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</si>
  <si>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</si>
  <si>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</si>
  <si>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</si>
  <si>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</si>
  <si>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</si>
  <si>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</si>
  <si>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</si>
  <si>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</si>
  <si>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</si>
  <si>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</si>
  <si>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</si>
  <si>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</si>
  <si>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</si>
  <si>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</si>
  <si>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</si>
  <si>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</si>
  <si>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</si>
  <si>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</si>
  <si>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</si>
  <si>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</si>
  <si>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</si>
  <si>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</si>
  <si>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</si>
  <si>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</si>
  <si>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</si>
  <si>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</si>
  <si>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</si>
  <si>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</si>
  <si>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</si>
  <si>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</si>
  <si>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</si>
  <si>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</si>
  <si>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</si>
  <si>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</si>
  <si>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</si>
  <si>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</si>
  <si>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</si>
  <si>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</si>
  <si>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</si>
  <si>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</si>
  <si>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</si>
  <si>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</si>
  <si>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</si>
  <si>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</si>
  <si>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</si>
  <si>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</si>
  <si>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</si>
  <si>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</si>
  <si>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</si>
  <si>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</si>
  <si>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</si>
  <si>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</si>
  <si>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</si>
  <si>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</si>
  <si>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</si>
  <si>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</si>
  <si>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</si>
  <si>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</si>
  <si>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</si>
  <si>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</si>
  <si>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</si>
  <si>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</si>
  <si>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</si>
  <si>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</si>
  <si>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</si>
  <si>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</si>
  <si>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</si>
  <si>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</si>
  <si>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</si>
  <si>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</si>
  <si>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</si>
  <si>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</si>
  <si>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</si>
  <si>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</si>
  <si>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</si>
  <si>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</si>
  <si>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</si>
  <si>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</si>
  <si>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</si>
  <si>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</si>
  <si>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</si>
  <si>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</si>
  <si>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</si>
  <si>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</si>
  <si>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</si>
  <si>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</si>
  <si>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</si>
  <si>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</si>
  <si>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</si>
  <si>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</si>
  <si>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</si>
  <si>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</si>
  <si>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</si>
  <si>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</si>
  <si>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</si>
  <si>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</si>
  <si>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</si>
  <si>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</si>
  <si>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</si>
  <si>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</si>
  <si>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</si>
  <si>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</si>
  <si>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</si>
  <si>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</si>
  <si>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</si>
  <si>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</si>
  <si>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</si>
  <si>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</si>
  <si>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</si>
  <si>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</si>
  <si>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</si>
  <si>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</si>
  <si>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</si>
  <si>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</si>
  <si>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</si>
  <si>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</si>
  <si>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</si>
  <si>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</si>
  <si>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</si>
  <si>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</si>
  <si>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</si>
  <si>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</si>
  <si>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</si>
  <si>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</si>
  <si>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</si>
  <si>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</si>
  <si>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</si>
  <si>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</si>
  <si>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</si>
  <si>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</si>
  <si>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</si>
  <si>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</si>
  <si>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</si>
  <si>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</si>
  <si>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</si>
  <si>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</si>
  <si>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</si>
  <si>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</si>
  <si>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</si>
  <si>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</si>
  <si>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</si>
  <si>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</si>
  <si>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</si>
  <si>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</si>
  <si>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</si>
  <si>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</si>
  <si>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</si>
  <si>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</si>
  <si>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</si>
  <si>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</si>
  <si>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</si>
  <si>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</si>
  <si>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</si>
  <si>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</si>
  <si>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</si>
  <si>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</si>
  <si>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</si>
  <si>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</si>
  <si>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</si>
  <si>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</si>
  <si>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</si>
  <si>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</si>
  <si>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</si>
  <si>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</si>
  <si>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</si>
  <si>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</si>
  <si>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</si>
  <si>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</si>
  <si>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</si>
  <si>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</si>
  <si>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</si>
  <si>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</si>
  <si>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</si>
  <si>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</si>
  <si>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</si>
  <si>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</si>
  <si>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</si>
  <si>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</si>
  <si>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</si>
  <si>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</si>
  <si>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</si>
  <si>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</si>
  <si>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</si>
  <si>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</si>
  <si>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</si>
  <si>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</si>
  <si>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</si>
  <si>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</si>
  <si>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</si>
  <si>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</si>
  <si>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</si>
  <si>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</si>
  <si>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</si>
  <si>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</si>
  <si>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</si>
  <si>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</si>
  <si>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</si>
  <si>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</si>
  <si>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</si>
  <si>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</si>
  <si>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</si>
  <si>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</si>
  <si>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</si>
  <si>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</si>
  <si>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</si>
  <si>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</si>
  <si>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</si>
  <si>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</si>
  <si>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</si>
  <si>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</si>
  <si>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</si>
  <si>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</si>
  <si>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</si>
  <si>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</si>
  <si>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</si>
  <si>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</si>
  <si>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</si>
  <si>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</si>
  <si>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</si>
  <si>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</si>
  <si>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</si>
  <si>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</si>
  <si>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</si>
  <si>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</si>
  <si>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</si>
  <si>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</si>
  <si>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</si>
  <si>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</si>
  <si>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</si>
  <si>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</si>
  <si>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</si>
  <si>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</si>
  <si>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</si>
  <si>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</si>
  <si>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</si>
  <si>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</si>
  <si>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</si>
  <si>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</si>
  <si>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</si>
  <si>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</si>
  <si>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</si>
  <si>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</si>
  <si>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</si>
  <si>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</si>
  <si>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</si>
  <si>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</si>
  <si>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</si>
  <si>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</si>
  <si>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</si>
  <si>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</si>
  <si>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</si>
  <si>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</si>
  <si>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</si>
  <si>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</si>
  <si>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</si>
  <si>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</si>
  <si>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</si>
  <si>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</si>
  <si>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</si>
  <si>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</si>
  <si>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</si>
  <si>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</si>
  <si>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</si>
  <si>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</si>
  <si>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</si>
  <si>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</si>
  <si>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</si>
  <si>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</si>
  <si>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</si>
  <si>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</si>
  <si>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</si>
  <si>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</si>
  <si>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</si>
  <si>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</si>
  <si>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</si>
  <si>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</si>
  <si>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</si>
  <si>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</si>
  <si>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</si>
  <si>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</si>
  <si>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</si>
  <si>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</si>
  <si>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</si>
  <si>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</si>
  <si>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</si>
  <si>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</si>
  <si>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</si>
  <si>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</si>
  <si>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</si>
  <si>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</si>
  <si>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</si>
  <si>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</si>
  <si>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</si>
  <si>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</si>
  <si>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</si>
  <si>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</si>
  <si>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</si>
  <si>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</si>
  <si>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</si>
  <si>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</si>
  <si>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</si>
  <si>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</si>
  <si>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</si>
  <si>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</si>
  <si>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</si>
  <si>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</si>
  <si>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</si>
  <si>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</si>
  <si>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</si>
  <si>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</si>
  <si>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</si>
  <si>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</si>
  <si>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</si>
  <si>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</si>
  <si>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</si>
  <si>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</si>
  <si>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</si>
  <si>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</si>
  <si>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</si>
  <si>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</si>
  <si>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</si>
  <si>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</si>
  <si>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</si>
  <si>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</si>
  <si>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</si>
  <si>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</si>
  <si>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</si>
  <si>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</si>
  <si>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</si>
  <si>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</si>
  <si>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</si>
  <si>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</si>
  <si>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</si>
  <si>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</si>
  <si>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</si>
  <si>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</si>
  <si>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</si>
  <si>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</si>
  <si>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</si>
  <si>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</si>
  <si>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</si>
  <si>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</si>
  <si>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</si>
  <si>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</si>
  <si>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</si>
  <si>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</si>
  <si>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</si>
  <si>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</si>
  <si>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</si>
  <si>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</si>
  <si>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</si>
  <si>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</si>
  <si>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</si>
  <si>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</si>
  <si>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</si>
  <si>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</si>
  <si>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</si>
  <si>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</si>
  <si>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</si>
  <si>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</si>
  <si>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</si>
  <si>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</si>
  <si>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</si>
  <si>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</si>
  <si>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</si>
  <si>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</si>
  <si>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</si>
  <si>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</si>
  <si>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</si>
  <si>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</si>
  <si>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</si>
  <si>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</si>
  <si>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</si>
  <si>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</si>
  <si>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</si>
  <si>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</si>
  <si>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</si>
  <si>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</si>
  <si>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</si>
  <si>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</si>
  <si>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</si>
  <si>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</si>
  <si>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</si>
  <si>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</si>
  <si>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</si>
  <si>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</si>
  <si>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</si>
  <si>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</si>
  <si>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</si>
  <si>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</si>
  <si>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</si>
  <si>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</si>
  <si>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</si>
  <si>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</si>
  <si>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</si>
  <si>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</si>
  <si>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</si>
  <si>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</si>
  <si>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</si>
  <si>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</si>
  <si>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</si>
  <si>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</si>
  <si>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</si>
  <si>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</si>
  <si>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</si>
  <si>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</si>
  <si>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</si>
  <si>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</si>
  <si>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</si>
  <si>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</si>
  <si>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</si>
  <si>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</si>
  <si>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</si>
  <si>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</si>
  <si>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</si>
  <si>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</si>
  <si>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</si>
  <si>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</si>
  <si>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</si>
  <si>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</si>
  <si>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</si>
  <si>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</si>
  <si>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</si>
  <si>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</si>
  <si>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</si>
  <si>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</si>
  <si>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</si>
  <si>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</si>
  <si>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</si>
  <si>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</si>
  <si>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</si>
  <si>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</si>
  <si>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</si>
  <si>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</si>
  <si>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</si>
  <si>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</si>
  <si>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</si>
  <si>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</si>
  <si>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</si>
  <si>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</si>
  <si>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</si>
  <si>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</si>
  <si>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</si>
  <si>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</si>
  <si>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</si>
  <si>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</si>
  <si>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</si>
  <si>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</si>
  <si>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</si>
  <si>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</si>
  <si>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</si>
  <si>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</si>
  <si>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</si>
  <si>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</si>
  <si>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</si>
  <si>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</si>
  <si>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</si>
  <si>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</si>
  <si>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</si>
  <si>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</si>
  <si>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</si>
  <si>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</si>
  <si>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</si>
  <si>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</si>
  <si>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</si>
  <si>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</si>
  <si>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</si>
  <si>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</si>
  <si>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</si>
  <si>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</si>
  <si>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</si>
  <si>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</si>
  <si>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</si>
  <si>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</si>
  <si>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</si>
  <si>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</si>
  <si>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</si>
  <si>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</si>
  <si>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</si>
  <si>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</si>
  <si>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</si>
  <si>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</si>
  <si>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</si>
  <si>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</si>
  <si>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</si>
  <si>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</si>
  <si>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</si>
  <si>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</si>
  <si>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</si>
  <si>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</si>
  <si>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</si>
  <si>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</si>
  <si>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</si>
  <si>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</si>
  <si>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</si>
  <si>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</si>
  <si>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</si>
  <si>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</si>
  <si>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</si>
  <si>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</si>
  <si>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</si>
  <si>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</si>
  <si>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</si>
  <si>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</si>
  <si>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</si>
  <si>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</si>
  <si>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</si>
  <si>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</si>
  <si>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</si>
  <si>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</si>
  <si>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</si>
  <si>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</si>
  <si>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</si>
  <si>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</si>
  <si>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</si>
  <si>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</si>
  <si>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</si>
  <si>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</si>
  <si>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</si>
  <si>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</si>
  <si>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</si>
  <si>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</si>
  <si>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</si>
  <si>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</si>
  <si>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</si>
  <si>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</si>
  <si>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</si>
  <si>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</si>
  <si>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</si>
  <si>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</si>
  <si>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</si>
  <si>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</si>
  <si>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</si>
  <si>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</si>
  <si>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</si>
  <si>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</si>
  <si>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</si>
  <si>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</si>
  <si>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</si>
  <si>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</si>
  <si>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</si>
  <si>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</si>
  <si>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</si>
  <si>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</si>
  <si>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</si>
  <si>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</si>
  <si>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</si>
  <si>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</si>
  <si>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</si>
  <si>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</si>
  <si>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</si>
  <si>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</si>
  <si>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</si>
  <si>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</si>
  <si>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</si>
  <si>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</si>
  <si>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</si>
  <si>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</si>
  <si>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</si>
  <si>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</si>
  <si>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</si>
  <si>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</si>
  <si>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</si>
  <si>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</si>
  <si>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</si>
  <si>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</si>
  <si>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</si>
  <si>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</si>
  <si>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</si>
  <si>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</si>
  <si>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</si>
  <si>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</si>
  <si>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</si>
  <si>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</si>
  <si>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</si>
  <si>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</si>
  <si>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</si>
  <si>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</si>
  <si>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</si>
  <si>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</si>
  <si>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</si>
  <si>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</si>
  <si>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</si>
  <si>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</si>
  <si>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</si>
  <si>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</si>
  <si>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</si>
  <si>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</si>
  <si>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</si>
  <si>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</si>
  <si>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</si>
  <si>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</si>
  <si>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</si>
  <si>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</si>
  <si>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</si>
  <si>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</si>
  <si>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</si>
  <si>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</si>
  <si>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</si>
  <si>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</si>
  <si>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</si>
  <si>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</si>
  <si>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</si>
  <si>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</si>
  <si>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</si>
  <si>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</si>
  <si>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</si>
  <si>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</si>
  <si>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</si>
  <si>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</si>
  <si>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</si>
  <si>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</si>
  <si>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</si>
  <si>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</si>
  <si>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</si>
  <si>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</si>
  <si>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</si>
  <si>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</si>
  <si>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</si>
  <si>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</si>
  <si>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</si>
  <si>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</si>
  <si>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</si>
  <si>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</si>
  <si>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</si>
  <si>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</si>
  <si>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</si>
  <si>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</si>
  <si>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</si>
  <si>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</si>
  <si>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</si>
  <si>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</si>
  <si>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</si>
  <si>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</si>
  <si>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</si>
  <si>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</si>
  <si>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</si>
  <si>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</si>
  <si>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</si>
  <si>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</si>
  <si>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</si>
  <si>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</si>
  <si>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</si>
  <si>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</si>
  <si>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</si>
  <si>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</si>
  <si>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</si>
  <si>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</si>
  <si>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</si>
  <si>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</si>
  <si>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</si>
  <si>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</si>
  <si>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</si>
  <si>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</si>
  <si>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</si>
  <si>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</si>
  <si>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</si>
  <si>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</si>
  <si>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</si>
  <si>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</si>
  <si>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</si>
  <si>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</si>
  <si>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</si>
  <si>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</si>
  <si>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</si>
  <si>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</si>
  <si>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</si>
  <si>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</si>
  <si>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</si>
  <si>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</si>
  <si>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</si>
  <si>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</si>
  <si>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</si>
  <si>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</si>
  <si>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</si>
  <si>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</si>
  <si>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</si>
  <si>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</si>
  <si>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</si>
  <si>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</si>
  <si>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</si>
  <si>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</si>
  <si>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</si>
  <si>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</si>
  <si>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</si>
  <si>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</si>
  <si>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</si>
  <si>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</si>
  <si>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</si>
  <si>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</si>
  <si>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</si>
  <si>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</si>
  <si>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</si>
  <si>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</si>
  <si>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</si>
  <si>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</si>
  <si>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</si>
  <si>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</si>
  <si>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</si>
  <si>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</si>
  <si>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</si>
  <si>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</si>
  <si>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</si>
  <si>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</si>
  <si>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</si>
  <si>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</si>
  <si>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</si>
  <si>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</si>
  <si>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</si>
  <si>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</si>
  <si>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</si>
  <si>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</si>
  <si>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</si>
  <si>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</si>
  <si>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</si>
  <si>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</si>
  <si>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</si>
  <si>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</si>
  <si>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</si>
  <si>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</si>
  <si>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</si>
  <si>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</si>
  <si>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</si>
  <si>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</si>
  <si>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</si>
  <si>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</si>
  <si>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</si>
  <si>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</si>
  <si>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</si>
  <si>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</si>
  <si>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</si>
  <si>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</si>
  <si>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</si>
  <si>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</si>
  <si>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</si>
  <si>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</si>
  <si>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</si>
  <si>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</si>
  <si>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</si>
  <si>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</si>
  <si>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</si>
  <si>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</si>
  <si>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</si>
  <si>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</si>
  <si>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</si>
  <si>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</si>
  <si>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</si>
  <si>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</si>
  <si>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</si>
  <si>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</si>
  <si>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</si>
  <si>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</si>
  <si>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</si>
  <si>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</si>
  <si>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</si>
  <si>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</si>
  <si>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</si>
  <si>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</si>
  <si>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</si>
  <si>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</si>
  <si>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</si>
  <si>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</si>
  <si>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</si>
  <si>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</si>
  <si>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</si>
  <si>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</si>
  <si>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</si>
  <si>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</si>
  <si>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</si>
  <si>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</si>
  <si>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</si>
  <si>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</si>
  <si>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</si>
  <si>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</si>
  <si>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</si>
  <si>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</si>
  <si>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</si>
  <si>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</si>
  <si>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</si>
  <si>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</si>
  <si>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</si>
  <si>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</si>
  <si>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</si>
  <si>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</si>
  <si>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</si>
  <si>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</si>
  <si>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</si>
  <si>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</si>
  <si>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</si>
  <si>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</si>
  <si>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</si>
  <si>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</si>
  <si>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</si>
  <si>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</si>
  <si>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</si>
  <si>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</si>
  <si>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</si>
  <si>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</si>
  <si>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</si>
  <si>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</si>
  <si>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</si>
  <si>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</si>
  <si>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</si>
  <si>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</si>
  <si>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</si>
  <si>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</si>
  <si>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</si>
  <si>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</si>
  <si>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</si>
  <si>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</si>
  <si>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</si>
  <si>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</si>
  <si>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</si>
  <si>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</si>
  <si>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</si>
  <si>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</si>
  <si>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</si>
  <si>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</si>
  <si>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</si>
  <si>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</si>
  <si>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</si>
  <si>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</si>
  <si>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</si>
  <si>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</si>
  <si>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</si>
  <si>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</si>
  <si>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</si>
  <si>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</si>
  <si>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</si>
  <si>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</si>
  <si>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</si>
  <si>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</si>
  <si>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</si>
  <si>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</si>
  <si>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</si>
  <si>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</si>
  <si>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</si>
  <si>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</si>
  <si>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</si>
  <si>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</si>
  <si>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</si>
  <si>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</si>
  <si>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</si>
  <si>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</si>
  <si>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</si>
  <si>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</si>
  <si>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</si>
  <si>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</si>
  <si>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</si>
  <si>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</si>
  <si>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</si>
  <si>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</si>
  <si>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</si>
  <si>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</si>
  <si>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</si>
  <si>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</si>
  <si>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</si>
  <si>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</si>
  <si>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</si>
  <si>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</si>
  <si>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</si>
  <si>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</si>
  <si>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</si>
  <si>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</si>
  <si>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</si>
  <si>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</si>
  <si>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</si>
  <si>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</si>
  <si>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</si>
  <si>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</si>
  <si>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</si>
  <si>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</si>
  <si>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</si>
  <si>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</si>
  <si>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</si>
  <si>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</si>
  <si>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</si>
  <si>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</si>
  <si>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</si>
  <si>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</si>
  <si>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</si>
  <si>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</si>
  <si>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</si>
  <si>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</si>
  <si>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</si>
  <si>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</si>
  <si>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</si>
  <si>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</si>
  <si>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</si>
  <si>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</si>
  <si>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</si>
  <si>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</si>
  <si>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</si>
  <si>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</si>
  <si>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</si>
  <si>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</si>
  <si>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</si>
  <si>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</si>
  <si>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</si>
  <si>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</si>
  <si>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</si>
  <si>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</si>
  <si>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</si>
  <si>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</si>
  <si>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</si>
  <si>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</si>
  <si>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</si>
  <si>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</si>
  <si>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</si>
  <si>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</si>
  <si>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</si>
  <si>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</si>
  <si>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</si>
  <si>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</si>
  <si>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</si>
  <si>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</si>
  <si>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</si>
  <si>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</si>
  <si>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</si>
  <si>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</si>
  <si>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</si>
  <si>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</si>
  <si>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</si>
  <si>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</si>
  <si>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</si>
  <si>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</si>
  <si>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</si>
  <si>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</si>
  <si>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</si>
  <si>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</si>
  <si>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</si>
  <si>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</si>
  <si>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</si>
  <si>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</si>
  <si>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</si>
  <si>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</si>
  <si>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</si>
  <si>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</si>
  <si>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</si>
  <si>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</si>
  <si>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</si>
  <si>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</si>
  <si>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</si>
  <si>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</si>
  <si>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</si>
  <si>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</si>
  <si>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</si>
  <si>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</si>
  <si>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</si>
  <si>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</si>
  <si>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</si>
  <si>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</si>
  <si>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</si>
  <si>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</si>
  <si>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</si>
  <si>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</si>
  <si>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</si>
  <si>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</si>
  <si>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</si>
  <si>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</si>
  <si>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</si>
  <si>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</si>
  <si>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</si>
  <si>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</si>
  <si>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</si>
  <si>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</si>
  <si>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</si>
  <si>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</si>
  <si>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</si>
  <si>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</si>
  <si>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</si>
  <si>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</si>
  <si>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</si>
  <si>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</si>
  <si>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</si>
  <si>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</si>
  <si>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</si>
  <si>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</si>
  <si>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</si>
  <si>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</si>
  <si>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</si>
  <si>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</si>
  <si>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</si>
  <si>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</si>
  <si>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</si>
  <si>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</si>
  <si>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</si>
  <si>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</si>
  <si>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</si>
  <si>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</si>
  <si>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</si>
  <si>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</si>
  <si>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</si>
  <si>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</si>
  <si>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</si>
  <si>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</si>
  <si>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</si>
  <si>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</si>
  <si>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</si>
  <si>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</si>
  <si>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</si>
  <si>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</si>
  <si>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</si>
  <si>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</si>
  <si>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</si>
  <si>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</si>
  <si>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</si>
  <si>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</si>
  <si>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</si>
  <si>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</si>
  <si>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</si>
  <si>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</si>
  <si>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</si>
  <si>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</si>
  <si>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</si>
  <si>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</si>
  <si>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</si>
  <si>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</si>
  <si>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</si>
  <si>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</si>
  <si>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</si>
  <si>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</si>
  <si>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</si>
  <si>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</si>
  <si>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</si>
  <si>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</si>
  <si>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</si>
  <si>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</si>
  <si>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</si>
  <si>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</si>
  <si>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</si>
  <si>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</si>
  <si>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</si>
  <si>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</si>
  <si>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</si>
  <si>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</si>
  <si>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</si>
  <si>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</si>
  <si>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</si>
  <si>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</si>
  <si>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</si>
  <si>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</si>
  <si>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</si>
  <si>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</si>
  <si>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</si>
  <si>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</si>
  <si>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</si>
  <si>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</si>
  <si>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</si>
  <si>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</si>
  <si>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</si>
  <si>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</si>
  <si>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</si>
  <si>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</si>
  <si>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</si>
  <si>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</si>
  <si>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</si>
  <si>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</si>
  <si>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</si>
  <si>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</si>
  <si>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</si>
  <si>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</si>
  <si>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</si>
  <si>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</si>
  <si>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</si>
  <si>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</si>
  <si>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</si>
  <si>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</si>
  <si>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</si>
  <si>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</si>
  <si>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</si>
  <si>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</si>
  <si>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</si>
  <si>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</si>
  <si>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</si>
  <si>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</si>
  <si>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</si>
  <si>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</si>
  <si>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</si>
  <si>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</si>
  <si>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</si>
  <si>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</si>
  <si>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</si>
  <si>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</si>
  <si>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</si>
  <si>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</si>
  <si>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</si>
  <si>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</si>
  <si>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</si>
  <si>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</si>
  <si>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</si>
  <si>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</si>
  <si>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</si>
  <si>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</si>
  <si>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</si>
  <si>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</si>
  <si>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</si>
  <si>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</si>
  <si>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</si>
  <si>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</si>
  <si>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</si>
  <si>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</si>
  <si>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</si>
  <si>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</si>
  <si>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</si>
  <si>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</si>
  <si>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</si>
  <si>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</si>
  <si>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</si>
  <si>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</si>
  <si>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</si>
  <si>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</si>
  <si>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</si>
  <si>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</si>
  <si>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</si>
  <si>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</si>
  <si>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</si>
  <si>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</si>
  <si>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</si>
  <si>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</si>
  <si>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</si>
  <si>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</si>
  <si>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</si>
  <si>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</si>
  <si>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</si>
  <si>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</si>
  <si>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</si>
  <si>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</si>
  <si>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</si>
  <si>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</si>
  <si>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</si>
  <si>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</si>
  <si>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</si>
  <si>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</si>
  <si>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</si>
  <si>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</si>
  <si>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</si>
  <si>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</si>
  <si>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</si>
  <si>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</si>
  <si>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</si>
  <si>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</si>
  <si>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</si>
  <si>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</si>
  <si>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</si>
  <si>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</si>
  <si>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</si>
  <si>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</si>
  <si>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</si>
  <si>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</si>
  <si>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</si>
  <si>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</si>
  <si>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</si>
  <si>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</si>
  <si>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</si>
  <si>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</si>
  <si>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</si>
  <si>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</si>
  <si>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</si>
  <si>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</si>
  <si>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</si>
  <si>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</si>
  <si>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</si>
  <si>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</si>
  <si>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</si>
  <si>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</si>
  <si>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</si>
  <si>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</si>
  <si>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</si>
  <si>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</si>
  <si>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</si>
  <si>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</si>
  <si>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</si>
  <si>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</si>
  <si>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</si>
  <si>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</si>
  <si>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</si>
  <si>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</si>
  <si>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</si>
  <si>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</si>
  <si>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</si>
  <si>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</si>
  <si>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</si>
  <si>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</si>
  <si>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</si>
  <si>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</si>
  <si>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</si>
  <si>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</si>
  <si>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</si>
  <si>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</si>
  <si>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</si>
  <si>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</si>
  <si>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</si>
  <si>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</si>
  <si>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</si>
  <si>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</si>
  <si>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</si>
  <si>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</si>
  <si>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</si>
  <si>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</si>
  <si>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</si>
  <si>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</si>
  <si>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</si>
  <si>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</si>
  <si>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</si>
  <si>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</si>
  <si>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</si>
  <si>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</si>
  <si>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</si>
  <si>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</si>
  <si>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</si>
  <si>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</si>
  <si>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</si>
  <si>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</si>
  <si>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</si>
  <si>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</si>
  <si>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</si>
  <si>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</si>
  <si>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</si>
  <si>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</si>
  <si>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</si>
  <si>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</si>
  <si>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</si>
  <si>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</si>
  <si>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</si>
  <si>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</si>
  <si>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</si>
  <si>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</si>
  <si>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</si>
  <si>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</si>
  <si>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</si>
  <si>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</si>
  <si>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</si>
  <si>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</si>
  <si>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</si>
  <si>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</si>
  <si>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</si>
  <si>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</si>
  <si>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</si>
  <si>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</si>
  <si>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</si>
  <si>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</si>
  <si>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</si>
  <si>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</si>
  <si>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</si>
  <si>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</si>
  <si>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</si>
  <si>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</si>
  <si>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</si>
  <si>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</si>
  <si>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</si>
  <si>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</si>
  <si>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</si>
  <si>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</si>
  <si>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</si>
  <si>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</si>
  <si>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</si>
  <si>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</si>
  <si>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</si>
  <si>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</si>
  <si>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</si>
  <si>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</si>
  <si>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</si>
  <si>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</si>
  <si>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</si>
  <si>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</si>
  <si>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</si>
  <si>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</si>
  <si>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</si>
  <si>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</si>
  <si>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</si>
  <si>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</si>
  <si>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</si>
  <si>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</si>
  <si>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</si>
  <si>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</si>
  <si>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</si>
  <si>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</si>
  <si>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</si>
  <si>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</si>
  <si>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</si>
  <si>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</si>
  <si>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</si>
  <si>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</si>
  <si>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</si>
  <si>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</si>
  <si>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</si>
  <si>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</si>
  <si>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</si>
  <si>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</si>
  <si>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</si>
  <si>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</si>
  <si>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</si>
  <si>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</si>
  <si>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</si>
  <si>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</si>
  <si>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</si>
  <si>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</si>
  <si>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</si>
  <si>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</si>
  <si>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</si>
  <si>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</si>
  <si>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</si>
  <si>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</si>
  <si>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</si>
  <si>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</si>
  <si>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</si>
  <si>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</si>
  <si>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</si>
  <si>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</si>
  <si>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</si>
  <si>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</si>
  <si>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</si>
  <si>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</si>
  <si>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</si>
  <si>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</si>
  <si>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</si>
  <si>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</si>
  <si>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</si>
  <si>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</si>
  <si>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</si>
  <si>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</si>
  <si>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</si>
  <si>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</si>
  <si>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</si>
  <si>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</si>
  <si>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</si>
  <si>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</si>
  <si>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</si>
  <si>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</si>
  <si>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</si>
  <si>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</si>
  <si>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</si>
  <si>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</si>
  <si>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</si>
  <si>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</si>
  <si>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</si>
  <si>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</si>
  <si>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</si>
  <si>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</si>
  <si>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</si>
  <si>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</si>
  <si>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</si>
  <si>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</si>
  <si>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</si>
  <si>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</si>
  <si>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</si>
  <si>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</si>
  <si>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</si>
  <si>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</si>
  <si>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</si>
  <si>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</si>
  <si>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</si>
  <si>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</si>
  <si>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</si>
  <si>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</si>
  <si>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</si>
  <si>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</si>
  <si>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</si>
  <si>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</si>
  <si>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</si>
  <si>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</si>
  <si>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</si>
  <si>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</si>
  <si>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</si>
  <si>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</si>
  <si>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</si>
  <si>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</si>
  <si>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</si>
  <si>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</si>
  <si>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</si>
  <si>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</si>
  <si>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</si>
  <si>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</si>
  <si>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</si>
  <si>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</si>
  <si>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</si>
  <si>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</si>
  <si>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</si>
  <si>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</si>
  <si>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</si>
  <si>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</si>
  <si>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</si>
  <si>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</si>
  <si>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</si>
  <si>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</si>
  <si>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</si>
  <si>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</si>
  <si>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</si>
  <si>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</si>
  <si>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</si>
  <si>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</si>
  <si>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</si>
  <si>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</si>
  <si>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</si>
  <si>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</si>
  <si>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</si>
  <si>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</si>
  <si>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</si>
  <si>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</si>
  <si>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</si>
  <si>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</si>
  <si>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</si>
  <si>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</si>
  <si>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</si>
  <si>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</si>
  <si>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</si>
  <si>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</si>
  <si>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</si>
  <si>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</si>
  <si>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</si>
  <si>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</si>
  <si>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</si>
  <si>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</si>
  <si>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</si>
  <si>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</si>
  <si>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</si>
  <si>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</si>
  <si>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</si>
  <si>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</si>
  <si>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</si>
  <si>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</si>
  <si>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</si>
  <si>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</si>
  <si>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</si>
  <si>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</si>
  <si>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</si>
  <si>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</si>
  <si>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</si>
  <si>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</si>
  <si>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</si>
  <si>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</si>
  <si>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</si>
  <si>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</si>
  <si>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</si>
  <si>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</si>
  <si>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</si>
  <si>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</si>
  <si>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</si>
  <si>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</si>
  <si>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</si>
  <si>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</si>
  <si>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</si>
  <si>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</si>
  <si>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</si>
  <si>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</si>
  <si>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</si>
  <si>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</si>
  <si>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</si>
  <si>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</si>
  <si>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</si>
  <si>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</si>
  <si>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</si>
  <si>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</si>
  <si>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</si>
  <si>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</si>
  <si>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</si>
  <si>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</si>
  <si>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</si>
  <si>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</si>
  <si>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</si>
  <si>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</si>
  <si>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</si>
  <si>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</si>
  <si>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</si>
  <si>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</si>
  <si>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</si>
  <si>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</si>
  <si>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</si>
  <si>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</si>
  <si>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</si>
  <si>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</si>
  <si>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</si>
  <si>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</si>
  <si>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</si>
  <si>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</si>
  <si>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</si>
  <si>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</si>
  <si>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</si>
  <si>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</si>
  <si>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</si>
  <si>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</si>
  <si>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</si>
  <si>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</si>
  <si>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</si>
  <si>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</si>
  <si>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</si>
  <si>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</si>
  <si>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</si>
  <si>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</si>
  <si>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</si>
  <si>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</si>
  <si>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</si>
  <si>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</si>
  <si>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</si>
  <si>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</si>
  <si>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</si>
  <si>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</si>
  <si>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</si>
  <si>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</si>
  <si>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</si>
  <si>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</si>
  <si>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</si>
  <si>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</si>
  <si>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</si>
  <si>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</si>
  <si>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</si>
  <si>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</si>
  <si>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</si>
  <si>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</si>
  <si>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</si>
  <si>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</si>
  <si>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</si>
  <si>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</si>
  <si>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</si>
  <si>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</si>
  <si>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</si>
  <si>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</si>
  <si>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</si>
  <si>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</si>
  <si>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</si>
  <si>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</si>
  <si>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</si>
  <si>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</si>
  <si>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</si>
  <si>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</si>
  <si>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</si>
  <si>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</si>
  <si>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</si>
  <si>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</si>
  <si>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</si>
  <si>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</si>
  <si>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</si>
  <si>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</si>
  <si>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</si>
  <si>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</si>
  <si>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</si>
  <si>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</si>
  <si>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</si>
  <si>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</si>
  <si>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</si>
  <si>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</si>
  <si>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</si>
  <si>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</si>
  <si>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</si>
  <si>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</si>
  <si>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</si>
  <si>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</si>
  <si>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</si>
  <si>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</si>
  <si>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</si>
  <si>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</si>
  <si>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</si>
  <si>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</si>
  <si>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</si>
  <si>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</si>
  <si>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</si>
  <si>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</si>
  <si>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</si>
  <si>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</si>
  <si>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</si>
  <si>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</si>
  <si>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</si>
  <si>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</si>
  <si>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</si>
  <si>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</si>
  <si>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</si>
  <si>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</si>
  <si>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</si>
  <si>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</si>
  <si>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</si>
  <si>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</si>
  <si>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</si>
  <si>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</si>
  <si>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</si>
  <si>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</si>
  <si>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</si>
  <si>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</si>
  <si>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</si>
  <si>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</si>
  <si>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</si>
  <si>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</si>
  <si>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</si>
  <si>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</si>
  <si>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</si>
  <si>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</si>
  <si>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</si>
  <si>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</si>
  <si>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</si>
  <si>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</si>
  <si>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</si>
  <si>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</si>
  <si>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</si>
  <si>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</si>
  <si>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</si>
  <si>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</si>
  <si>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</si>
  <si>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</si>
  <si>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</si>
  <si>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</si>
  <si>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</si>
  <si>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</si>
  <si>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</si>
  <si>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</si>
  <si>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</si>
  <si>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</si>
  <si>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</si>
  <si>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</si>
  <si>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</si>
  <si>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</si>
  <si>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</si>
  <si>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</si>
  <si>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</si>
  <si>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</si>
  <si>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</si>
  <si>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</si>
  <si>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</si>
  <si>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</si>
  <si>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</si>
  <si>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</si>
  <si>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</si>
  <si>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</si>
  <si>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</si>
  <si>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</si>
  <si>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</si>
  <si>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</si>
  <si>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</si>
  <si>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</si>
  <si>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</si>
  <si>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</si>
  <si>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</si>
  <si>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</si>
  <si>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</si>
  <si>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</si>
  <si>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</si>
  <si>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</si>
  <si>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</si>
  <si>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</si>
  <si>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</si>
  <si>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</si>
  <si>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</si>
  <si>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</si>
  <si>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</si>
  <si>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</si>
  <si>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</si>
  <si>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</si>
  <si>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</si>
  <si>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</si>
  <si>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</si>
  <si>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</si>
  <si>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</si>
  <si>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</si>
  <si>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</si>
  <si>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</si>
  <si>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</si>
  <si>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</si>
  <si>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</si>
  <si>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</si>
  <si>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</si>
  <si>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</si>
  <si>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</si>
  <si>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</si>
  <si>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</si>
  <si>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</si>
  <si>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</si>
  <si>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</si>
  <si>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</si>
  <si>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</si>
  <si>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</si>
  <si>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</si>
  <si>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</si>
  <si>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</si>
  <si>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</si>
  <si>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</si>
  <si>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</si>
  <si>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</si>
  <si>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</si>
  <si>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</si>
  <si>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</si>
  <si>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</si>
  <si>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</si>
  <si>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</si>
  <si>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</si>
  <si>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</si>
  <si>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</si>
  <si>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</si>
  <si>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</si>
  <si>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</si>
  <si>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</si>
  <si>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</si>
  <si>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</si>
  <si>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</si>
  <si>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</si>
  <si>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</si>
  <si>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</si>
  <si>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</si>
  <si>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</si>
  <si>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</si>
  <si>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</si>
  <si>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</si>
  <si>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</si>
  <si>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</si>
  <si>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</si>
  <si>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</si>
  <si>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</si>
  <si>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</si>
  <si>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</si>
  <si>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</si>
  <si>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</si>
  <si>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</si>
  <si>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</si>
  <si>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</si>
  <si>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</si>
  <si>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</si>
  <si>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</si>
  <si>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</si>
  <si>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</si>
  <si>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</si>
  <si>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</si>
  <si>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</si>
  <si>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</si>
  <si>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</si>
  <si>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</si>
  <si>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</si>
  <si>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</si>
  <si>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</si>
  <si>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</si>
  <si>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</si>
  <si>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</si>
  <si>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</si>
  <si>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</si>
  <si>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</si>
  <si>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</si>
  <si>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</si>
  <si>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</si>
  <si>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</si>
  <si>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</si>
  <si>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</si>
  <si>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</si>
  <si>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</si>
  <si>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</si>
  <si>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</si>
  <si>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</si>
  <si>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</si>
  <si>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</si>
  <si>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</si>
  <si>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</si>
  <si>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</si>
  <si>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</si>
  <si>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</si>
  <si>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</si>
  <si>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</si>
  <si>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</si>
  <si>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</si>
  <si>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</si>
  <si>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</si>
  <si>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</si>
  <si>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</si>
  <si>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</si>
  <si>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</si>
  <si>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</si>
  <si>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</si>
  <si>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</si>
  <si>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</si>
  <si>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</si>
  <si>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</si>
  <si>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</si>
  <si>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</si>
  <si>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</si>
  <si>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</si>
  <si>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</si>
  <si>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</si>
  <si>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</si>
  <si>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</si>
  <si>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</si>
  <si>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</si>
  <si>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</si>
  <si>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</si>
  <si>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</si>
  <si>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</si>
  <si>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</si>
  <si>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</si>
  <si>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</si>
  <si>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</si>
  <si>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</si>
  <si>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</si>
  <si>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</si>
  <si>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</si>
  <si>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</si>
  <si>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</si>
  <si>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</si>
  <si>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</si>
  <si>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</si>
  <si>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</si>
  <si>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</si>
  <si>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</si>
  <si>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</si>
  <si>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</si>
  <si>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</si>
  <si>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</si>
  <si>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</si>
  <si>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</si>
  <si>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</si>
  <si>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</si>
  <si>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</si>
  <si>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</si>
  <si>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</si>
  <si>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</si>
  <si>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</si>
  <si>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</si>
  <si>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</si>
  <si>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</si>
  <si>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</si>
  <si>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</si>
  <si>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</si>
  <si>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</si>
  <si>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</si>
  <si>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</si>
  <si>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</si>
  <si>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</si>
  <si>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</si>
  <si>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</si>
  <si>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</si>
  <si>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</si>
  <si>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</si>
  <si>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</si>
  <si>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</si>
  <si>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</si>
  <si>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</si>
  <si>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</si>
  <si>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</si>
  <si>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</si>
  <si>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</si>
  <si>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</si>
  <si>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</si>
  <si>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</si>
  <si>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</si>
  <si>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</si>
  <si>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</si>
  <si>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</si>
  <si>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</si>
  <si>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</si>
  <si>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</si>
  <si>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</si>
  <si>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</si>
  <si>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</si>
  <si>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</si>
  <si>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</si>
  <si>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</si>
  <si>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</si>
  <si>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</si>
  <si>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</si>
  <si>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</si>
  <si>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</si>
  <si>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</si>
  <si>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</si>
  <si>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</si>
  <si>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</si>
  <si>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</si>
  <si>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</si>
  <si>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</si>
  <si>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</si>
  <si>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</si>
  <si>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</si>
  <si>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</si>
  <si>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</si>
  <si>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</si>
  <si>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</si>
  <si>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</si>
  <si>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</si>
  <si>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</si>
  <si>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</si>
  <si>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</si>
  <si>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</si>
  <si>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</si>
  <si>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</si>
  <si>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</si>
  <si>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</si>
  <si>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</si>
  <si>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</si>
  <si>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</si>
  <si>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</si>
  <si>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</si>
  <si>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</si>
  <si>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</si>
  <si>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</si>
  <si>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</si>
  <si>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</si>
  <si>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</si>
  <si>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</si>
  <si>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</si>
  <si>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</si>
  <si>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</si>
  <si>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</si>
  <si>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</si>
  <si>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</si>
  <si>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</si>
  <si>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</si>
  <si>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</si>
  <si>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</si>
  <si>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</si>
  <si>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</si>
  <si>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</si>
  <si>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</si>
  <si>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</si>
  <si>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</si>
  <si>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</si>
  <si>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</si>
  <si>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</si>
  <si>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</si>
  <si>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</si>
  <si>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</si>
  <si>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</si>
  <si>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</si>
  <si>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</si>
  <si>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</si>
  <si>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</si>
  <si>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</si>
  <si>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</si>
  <si>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</si>
  <si>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</si>
  <si>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</si>
  <si>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</si>
  <si>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</si>
  <si>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</si>
  <si>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</si>
  <si>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</si>
  <si>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</si>
  <si>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</si>
  <si>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</si>
  <si>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</si>
  <si>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</si>
  <si>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</si>
  <si>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</si>
  <si>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</si>
  <si>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</si>
  <si>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</si>
  <si>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</si>
  <si>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</si>
  <si>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</si>
  <si>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</si>
  <si>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</si>
  <si>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</si>
  <si>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</si>
  <si>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</si>
  <si>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</si>
  <si>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</si>
  <si>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</si>
  <si>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</si>
  <si>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</si>
  <si>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</si>
  <si>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</si>
  <si>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</si>
  <si>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</si>
  <si>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</si>
  <si>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</si>
  <si>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</si>
  <si>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</si>
  <si>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</si>
  <si>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</si>
  <si>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</si>
  <si>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</si>
  <si>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</si>
  <si>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</si>
  <si>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</si>
  <si>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</si>
  <si>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</si>
  <si>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</si>
  <si>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</si>
  <si>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</si>
  <si>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</si>
  <si>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</si>
  <si>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</si>
  <si>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</si>
  <si>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</si>
  <si>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</si>
  <si>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</si>
  <si>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</si>
  <si>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</si>
  <si>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</si>
  <si>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</si>
  <si>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</si>
  <si>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</si>
  <si>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</si>
  <si>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</si>
  <si>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</si>
  <si>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</si>
  <si>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</si>
  <si>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</si>
  <si>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</si>
  <si>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</si>
  <si>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</si>
  <si>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</si>
  <si>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</si>
  <si>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</si>
  <si>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</si>
  <si>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</si>
  <si>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</si>
  <si>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</si>
  <si>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</si>
  <si>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</si>
  <si>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</si>
  <si>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</si>
  <si>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</si>
  <si>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</si>
  <si>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</si>
  <si>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</si>
  <si>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</si>
  <si>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</si>
  <si>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</si>
  <si>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</si>
  <si>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</si>
  <si>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</si>
  <si>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</si>
  <si>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</si>
  <si>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</si>
  <si>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</si>
  <si>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</si>
  <si>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</si>
  <si>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</si>
  <si>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</si>
  <si>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</si>
  <si>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</si>
  <si>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</si>
  <si>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</si>
  <si>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</si>
  <si>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</si>
  <si>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</si>
  <si>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</si>
  <si>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</si>
  <si>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</si>
  <si>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</si>
  <si>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</si>
  <si>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</si>
  <si>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</si>
  <si>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</si>
  <si>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</si>
  <si>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</si>
  <si>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</si>
  <si>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</si>
  <si>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</si>
  <si>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</si>
  <si>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</si>
  <si>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</si>
  <si>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</si>
  <si>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</si>
  <si>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</si>
  <si>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</si>
  <si>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</si>
  <si>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</si>
  <si>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</si>
  <si>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</si>
  <si>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</si>
  <si>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</si>
  <si>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</si>
  <si>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</si>
  <si>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</si>
  <si>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</si>
  <si>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</si>
  <si>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</si>
  <si>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</si>
  <si>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</si>
  <si>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</si>
  <si>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</si>
  <si>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</si>
  <si>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</si>
  <si>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</si>
  <si>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</si>
  <si>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</si>
  <si>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</si>
  <si>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</si>
  <si>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</si>
  <si>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</si>
  <si>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</si>
  <si>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</si>
  <si>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</si>
  <si>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</si>
  <si>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</si>
  <si>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</si>
  <si>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</si>
  <si>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</si>
  <si>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</si>
  <si>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</si>
  <si>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</si>
  <si>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</si>
  <si>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</si>
  <si>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</si>
  <si>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</si>
  <si>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</si>
  <si>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</si>
  <si>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</si>
  <si>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</si>
  <si>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</si>
  <si>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</si>
  <si>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</si>
  <si>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</si>
  <si>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</si>
  <si>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</si>
  <si>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</si>
  <si>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</si>
  <si>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</si>
  <si>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</si>
  <si>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</si>
  <si>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</si>
  <si>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</si>
  <si>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</si>
  <si>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</si>
  <si>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</si>
  <si>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</si>
  <si>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</si>
  <si>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</si>
  <si>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</si>
  <si>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</si>
  <si>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</si>
  <si>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</si>
  <si>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</si>
  <si>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</si>
  <si>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</si>
  <si>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</si>
  <si>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</si>
  <si>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</si>
  <si>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</si>
  <si>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</si>
  <si>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</si>
  <si>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</si>
  <si>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</si>
  <si>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</si>
  <si>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</si>
  <si>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</si>
  <si>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</si>
  <si>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</si>
  <si>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</si>
  <si>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</si>
  <si>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</si>
  <si>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</si>
  <si>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</si>
  <si>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</si>
  <si>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</si>
  <si>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</si>
  <si>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</si>
  <si>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</si>
  <si>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</si>
  <si>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</si>
  <si>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</si>
  <si>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</si>
  <si>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</si>
  <si>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</si>
  <si>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</si>
  <si>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</si>
  <si>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</si>
  <si>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</si>
  <si>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</si>
  <si>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</si>
  <si>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</si>
  <si>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</si>
  <si>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</si>
  <si>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</si>
  <si>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</si>
  <si>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</si>
  <si>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</si>
  <si>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</si>
  <si>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</si>
  <si>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</si>
  <si>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</si>
  <si>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</si>
  <si>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</si>
  <si>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</si>
  <si>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</si>
  <si>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</si>
  <si>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</si>
  <si>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</si>
  <si>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</si>
  <si>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</si>
  <si>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</si>
  <si>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</si>
  <si>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</si>
  <si>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</si>
  <si>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</si>
  <si>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</si>
  <si>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</si>
  <si>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</si>
  <si>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</si>
  <si>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</si>
  <si>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</si>
  <si>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</si>
  <si>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</si>
  <si>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</si>
  <si>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</si>
  <si>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</si>
  <si>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</si>
  <si>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</si>
  <si>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</si>
  <si>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</si>
  <si>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</si>
  <si>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</si>
  <si>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</si>
  <si>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</si>
  <si>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</si>
  <si>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</si>
  <si>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</si>
  <si>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</si>
  <si>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</si>
  <si>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</si>
  <si>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</si>
  <si>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</si>
  <si>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</si>
  <si>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</si>
  <si>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</si>
  <si>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</si>
  <si>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</si>
  <si>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</si>
  <si>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</si>
  <si>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</si>
  <si>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</si>
  <si>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</si>
  <si>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</si>
  <si>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</si>
  <si>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</si>
  <si>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</si>
  <si>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</si>
  <si>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</si>
  <si>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</si>
  <si>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</si>
  <si>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</si>
  <si>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</si>
  <si>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</si>
  <si>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</si>
  <si>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</si>
  <si>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</si>
  <si>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</si>
  <si>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</si>
  <si>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</si>
  <si>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</si>
  <si>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</si>
  <si>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</si>
  <si>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</si>
  <si>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</si>
  <si>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</si>
  <si>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</si>
  <si>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</si>
  <si>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</si>
  <si>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</si>
  <si>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</si>
  <si>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</si>
  <si>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</si>
  <si>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</si>
  <si>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</si>
  <si>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</si>
  <si>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</si>
  <si>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</si>
  <si>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</si>
  <si>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</si>
  <si>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</si>
  <si>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</si>
  <si>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</si>
  <si>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</si>
  <si>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</si>
  <si>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</si>
  <si>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</si>
  <si>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</si>
  <si>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</si>
  <si>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</si>
  <si>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</si>
  <si>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</si>
  <si>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</si>
  <si>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</si>
  <si>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</si>
  <si>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</si>
  <si>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</si>
  <si>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</si>
  <si>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</si>
  <si>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</si>
  <si>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</si>
  <si>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</si>
  <si>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</si>
  <si>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</si>
  <si>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</si>
  <si>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</si>
  <si>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</si>
  <si>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</si>
  <si>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</si>
  <si>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</si>
  <si>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</si>
  <si>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</si>
  <si>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</si>
  <si>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</si>
  <si>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</si>
  <si>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</si>
  <si>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</si>
  <si>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</si>
  <si>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</si>
  <si>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</si>
  <si>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</si>
  <si>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</si>
  <si>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</si>
  <si>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</si>
  <si>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</si>
  <si>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</si>
  <si>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</si>
  <si>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</si>
  <si>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</si>
  <si>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</si>
  <si>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</si>
  <si>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</si>
  <si>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</si>
  <si>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</si>
  <si>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</si>
  <si>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</si>
  <si>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</si>
  <si>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</si>
  <si>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</si>
  <si>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</si>
  <si>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</si>
  <si>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</si>
  <si>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</si>
  <si>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</si>
  <si>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</si>
  <si>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</si>
  <si>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</si>
  <si>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</si>
  <si>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</si>
  <si>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</si>
  <si>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</si>
  <si>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</si>
  <si>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</si>
  <si>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</si>
  <si>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</si>
  <si>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</si>
  <si>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</si>
  <si>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</si>
  <si>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</si>
  <si>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</si>
  <si>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</si>
  <si>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</si>
  <si>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</si>
  <si>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</si>
  <si>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</si>
  <si>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</si>
  <si>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</si>
  <si>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</si>
  <si>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</si>
  <si>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</si>
  <si>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</si>
  <si>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</si>
  <si>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</si>
  <si>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</si>
  <si>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</si>
  <si>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</si>
  <si>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</si>
  <si>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</si>
  <si>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</si>
  <si>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</si>
  <si>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</si>
  <si>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</si>
  <si>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</si>
  <si>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</si>
  <si>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</si>
  <si>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</si>
  <si>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</si>
  <si>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</si>
  <si>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</si>
  <si>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</si>
  <si>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</si>
  <si>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</si>
  <si>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</si>
  <si>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</si>
  <si>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</si>
  <si>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</si>
  <si>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</si>
  <si>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</si>
  <si>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</si>
  <si>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</si>
  <si>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</si>
  <si>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</si>
  <si>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</si>
  <si>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</si>
  <si>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</si>
  <si>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</si>
  <si>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</si>
  <si>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</si>
  <si>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</si>
  <si>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</si>
  <si>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</si>
  <si>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</si>
  <si>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</si>
  <si>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</si>
  <si>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</si>
  <si>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</si>
  <si>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</si>
  <si>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</si>
  <si>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</si>
  <si>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</si>
  <si>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</si>
  <si>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</si>
  <si>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</si>
  <si>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</si>
  <si>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</si>
  <si>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</si>
  <si>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</si>
  <si>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</si>
  <si>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</si>
  <si>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</si>
  <si>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</si>
  <si>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</si>
  <si>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</si>
  <si>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</si>
  <si>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</si>
  <si>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</si>
  <si>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</si>
  <si>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</si>
  <si>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</si>
  <si>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</si>
  <si>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</si>
  <si>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</si>
  <si>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</si>
  <si>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</si>
  <si>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</si>
  <si>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</si>
  <si>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</si>
  <si>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</si>
  <si>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</si>
  <si>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</si>
  <si>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</si>
  <si>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</si>
  <si>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</si>
  <si>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</si>
  <si>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</si>
  <si>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</si>
  <si>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</si>
  <si>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</si>
  <si>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</si>
  <si>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</si>
  <si>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</si>
  <si>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</si>
  <si>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</si>
  <si>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</si>
  <si>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</si>
  <si>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</si>
  <si>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</si>
  <si>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</si>
  <si>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</si>
  <si>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</si>
  <si>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</si>
  <si>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</si>
  <si>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</si>
  <si>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</si>
  <si>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</si>
  <si>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</si>
  <si>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</si>
  <si>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</si>
  <si>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</si>
  <si>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</si>
  <si>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</si>
  <si>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</si>
  <si>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</si>
  <si>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</si>
  <si>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</si>
  <si>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</si>
  <si>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</si>
  <si>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</si>
  <si>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</si>
  <si>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</si>
  <si>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</si>
  <si>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</si>
  <si>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</si>
  <si>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</si>
  <si>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</si>
  <si>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</si>
  <si>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</si>
  <si>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</si>
  <si>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</si>
  <si>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</si>
  <si>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</si>
  <si>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</si>
  <si>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</si>
  <si>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</si>
  <si>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</si>
  <si>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</si>
  <si>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</si>
  <si>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</si>
  <si>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</si>
  <si>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</si>
  <si>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</si>
  <si>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</si>
  <si>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</si>
  <si>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</si>
  <si>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</si>
  <si>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</si>
  <si>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</si>
  <si>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</si>
  <si>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</si>
  <si>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</si>
  <si>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</si>
  <si>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</si>
  <si>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</si>
  <si>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</si>
  <si>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</si>
  <si>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</si>
  <si>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</si>
  <si>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</si>
  <si>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</si>
  <si>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</si>
  <si>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</si>
  <si>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</si>
  <si>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</si>
  <si>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</si>
  <si>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</si>
  <si>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</si>
  <si>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</si>
  <si>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</si>
  <si>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</si>
  <si>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</si>
  <si>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</si>
  <si>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</si>
  <si>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</si>
  <si>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</si>
  <si>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</si>
  <si>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</si>
  <si>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</si>
  <si>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</si>
  <si>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</si>
  <si>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</si>
  <si>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</si>
  <si>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</si>
  <si>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</si>
  <si>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</si>
  <si>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</si>
  <si>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</si>
  <si>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</si>
  <si>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</si>
  <si>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</si>
  <si>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</si>
  <si>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</si>
  <si>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</si>
  <si>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</si>
  <si>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</si>
  <si>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</si>
  <si>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</si>
  <si>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</si>
  <si>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</si>
  <si>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</si>
  <si>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</si>
  <si>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</si>
  <si>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</si>
  <si>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</si>
  <si>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</si>
  <si>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</si>
  <si>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</si>
  <si>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</si>
  <si>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</si>
  <si>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</si>
  <si>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</si>
  <si>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</si>
  <si>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</si>
  <si>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</si>
  <si>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</si>
  <si>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</si>
  <si>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</si>
  <si>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</si>
  <si>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</si>
  <si>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</si>
  <si>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</si>
  <si>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</si>
  <si>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</si>
  <si>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</si>
  <si>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</si>
  <si>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</si>
  <si>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</si>
  <si>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</si>
  <si>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</si>
  <si>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</si>
  <si>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</si>
  <si>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</si>
  <si>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</si>
  <si>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</si>
  <si>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</si>
  <si>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</si>
  <si>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</si>
  <si>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</si>
  <si>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</si>
  <si>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</si>
  <si>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</si>
  <si>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</si>
  <si>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</si>
  <si>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</si>
  <si>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</si>
  <si>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</si>
  <si>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</si>
  <si>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</si>
  <si>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</si>
  <si>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</si>
  <si>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</si>
  <si>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</si>
  <si>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</si>
  <si>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</si>
  <si>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</si>
  <si>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</si>
  <si>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</si>
  <si>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</si>
  <si>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</si>
  <si>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</si>
  <si>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</si>
  <si>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</si>
  <si>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</si>
  <si>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</si>
  <si>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</si>
  <si>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</si>
  <si>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</si>
  <si>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</si>
  <si>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</si>
  <si>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</si>
  <si>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</si>
  <si>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</si>
  <si>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</si>
  <si>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</si>
  <si>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</si>
  <si>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</si>
  <si>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</si>
  <si>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</si>
  <si>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</si>
  <si>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</si>
  <si>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</si>
  <si>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</si>
  <si>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</si>
  <si>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</si>
  <si>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</si>
  <si>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</si>
  <si>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</si>
  <si>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</si>
  <si>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</si>
  <si>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</si>
  <si>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</si>
  <si>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</si>
  <si>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</si>
  <si>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</si>
  <si>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</si>
  <si>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</si>
  <si>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</si>
  <si>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</si>
  <si>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</si>
  <si>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</si>
  <si>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</si>
  <si>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</si>
  <si>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</si>
  <si>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</si>
  <si>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</si>
  <si>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</si>
  <si>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</si>
  <si>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</si>
  <si>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</si>
  <si>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</si>
  <si>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</si>
  <si>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</si>
  <si>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</si>
  <si>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</si>
  <si>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</si>
  <si>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</si>
  <si>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</si>
  <si>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</si>
  <si>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</si>
  <si>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</si>
  <si>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</si>
  <si>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</si>
  <si>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</si>
  <si>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</si>
  <si>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</si>
  <si>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</si>
  <si>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</si>
  <si>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</si>
  <si>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</si>
  <si>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</si>
  <si>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</si>
  <si>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</si>
  <si>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</si>
  <si>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</si>
  <si>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</si>
  <si>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</si>
  <si>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</si>
  <si>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</si>
  <si>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</si>
  <si>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</si>
  <si>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</si>
  <si>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</si>
  <si>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</si>
  <si>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</si>
  <si>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</si>
  <si>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</si>
  <si>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</si>
  <si>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</si>
  <si>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</si>
  <si>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</si>
  <si>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</si>
  <si>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</si>
  <si>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</si>
  <si>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</si>
  <si>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</si>
  <si>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</si>
  <si>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</si>
  <si>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</si>
  <si>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</si>
  <si>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</si>
  <si>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</si>
  <si>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</si>
  <si>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</si>
  <si>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</si>
  <si>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</si>
  <si>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</si>
  <si>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</si>
  <si>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</si>
  <si>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</si>
  <si>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</si>
  <si>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</si>
  <si>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</si>
  <si>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</si>
  <si>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</si>
  <si>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</si>
  <si>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</si>
  <si>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</si>
  <si>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</si>
  <si>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</si>
  <si>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</si>
  <si>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</si>
  <si>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</si>
  <si>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</si>
  <si>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</si>
  <si>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</si>
  <si>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</si>
  <si>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</si>
  <si>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</si>
  <si>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</si>
  <si>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</si>
  <si>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</si>
  <si>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</si>
  <si>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</si>
  <si>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</si>
  <si>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</si>
  <si>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</si>
  <si>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</si>
  <si>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</si>
  <si>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</si>
  <si>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</si>
  <si>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</si>
  <si>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</si>
  <si>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</si>
  <si>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</si>
  <si>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</si>
  <si>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</si>
  <si>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</si>
  <si>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</si>
  <si>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</si>
  <si>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</si>
  <si>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</si>
  <si>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</si>
  <si>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</si>
  <si>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</si>
  <si>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</si>
  <si>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</si>
  <si>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</si>
  <si>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</si>
  <si>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</si>
  <si>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</si>
  <si>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</si>
  <si>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</si>
  <si>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</si>
  <si>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</si>
  <si>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</si>
  <si>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</si>
  <si>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</si>
  <si>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</si>
  <si>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</si>
  <si>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</si>
  <si>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</si>
  <si>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</si>
  <si>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</si>
  <si>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</si>
  <si>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</si>
  <si>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</si>
  <si>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</si>
  <si>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</si>
  <si>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</si>
  <si>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</si>
  <si>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</si>
  <si>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</si>
  <si>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</si>
  <si>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</si>
  <si>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</si>
  <si>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</si>
  <si>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</si>
  <si>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</si>
  <si>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</si>
  <si>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</si>
  <si>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</si>
  <si>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</si>
  <si>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</si>
  <si>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</si>
  <si>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</si>
  <si>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</si>
  <si>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</si>
  <si>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</si>
  <si>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</si>
  <si>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</si>
  <si>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</si>
  <si>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</si>
  <si>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</si>
  <si>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</si>
  <si>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</si>
  <si>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</si>
  <si>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</si>
  <si>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</si>
  <si>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</si>
  <si>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</si>
  <si>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</si>
  <si>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</si>
  <si>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</si>
  <si>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</si>
  <si>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</si>
  <si>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</si>
  <si>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</si>
  <si>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</si>
  <si>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</si>
  <si>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</si>
  <si>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</si>
  <si>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</si>
  <si>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</si>
  <si>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</si>
  <si>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</si>
  <si>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</si>
  <si>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</si>
  <si>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</si>
  <si>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</si>
  <si>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</si>
  <si>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</si>
  <si>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</si>
  <si>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</si>
  <si>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</si>
  <si>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</si>
  <si>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</si>
  <si>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</si>
  <si>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</si>
  <si>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</si>
  <si>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</si>
  <si>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</si>
  <si>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</si>
  <si>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</si>
  <si>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</si>
  <si>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</si>
  <si>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</si>
  <si>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</si>
  <si>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</si>
  <si>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</si>
  <si>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</si>
  <si>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</si>
  <si>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</si>
  <si>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</si>
  <si>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</si>
  <si>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</si>
  <si>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</si>
  <si>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</si>
  <si>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</si>
  <si>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</si>
  <si>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</si>
  <si>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</si>
  <si>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</si>
  <si>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</si>
  <si>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</si>
  <si>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</si>
  <si>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</si>
  <si>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</si>
  <si>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</si>
  <si>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</si>
  <si>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</si>
  <si>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</si>
  <si>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</si>
  <si>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</si>
  <si>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</si>
  <si>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</si>
  <si>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</si>
  <si>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</si>
  <si>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</si>
  <si>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</si>
  <si>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</si>
  <si>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</si>
  <si>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</si>
  <si>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</si>
  <si>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</si>
  <si>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</si>
  <si>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</si>
  <si>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</si>
  <si>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</si>
  <si>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</si>
  <si>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</si>
  <si>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</si>
  <si>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</si>
  <si>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</si>
  <si>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</si>
  <si>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</si>
  <si>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</si>
  <si>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</si>
  <si>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</si>
  <si>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</si>
  <si>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</si>
  <si>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</si>
  <si>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</si>
  <si>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</si>
  <si>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</si>
  <si>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</si>
  <si>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</si>
  <si>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</si>
  <si>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</si>
  <si>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</si>
  <si>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</si>
  <si>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</si>
  <si>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</si>
  <si>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</si>
  <si>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</si>
  <si>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</si>
  <si>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</si>
  <si>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</si>
  <si>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</si>
  <si>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</si>
  <si>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</si>
  <si>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</si>
  <si>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</si>
  <si>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</si>
  <si>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</si>
  <si>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</si>
  <si>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</si>
  <si>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</si>
  <si>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</si>
  <si>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</si>
  <si>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</si>
  <si>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</si>
  <si>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</si>
  <si>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</si>
  <si>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</si>
  <si>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</si>
  <si>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</si>
  <si>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</si>
  <si>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</si>
  <si>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</si>
  <si>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</si>
  <si>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</si>
  <si>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</si>
  <si>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</si>
  <si>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</si>
  <si>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</si>
  <si>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</si>
  <si>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</si>
  <si>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</si>
  <si>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</si>
  <si>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</si>
  <si>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</si>
  <si>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</si>
  <si>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</si>
  <si>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</si>
  <si>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</si>
  <si>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</si>
  <si>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</si>
  <si>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</si>
  <si>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</si>
  <si>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</si>
  <si>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</si>
  <si>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</si>
  <si>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</si>
  <si>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</si>
  <si>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</si>
  <si>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</si>
  <si>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</si>
  <si>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</si>
  <si>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</si>
  <si>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</si>
  <si>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</si>
  <si>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</si>
  <si>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</si>
  <si>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</si>
  <si>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</si>
  <si>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</si>
  <si>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</si>
  <si>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</si>
  <si>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</si>
  <si>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</si>
  <si>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</si>
  <si>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</si>
  <si>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</si>
  <si>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</si>
  <si>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</si>
  <si>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</si>
  <si>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</si>
  <si>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</si>
  <si>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</si>
  <si>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</si>
  <si>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</si>
  <si>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</si>
  <si>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</si>
  <si>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</si>
  <si>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</si>
  <si>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</si>
  <si>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</si>
  <si>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</si>
  <si>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</si>
  <si>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</si>
  <si>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</si>
  <si>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</si>
  <si>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</si>
  <si>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</si>
  <si>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</si>
  <si>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</si>
  <si>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</si>
  <si>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</si>
  <si>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</si>
  <si>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</si>
  <si>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</si>
  <si>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</si>
  <si>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</si>
  <si>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</si>
  <si>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</si>
  <si>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</si>
  <si>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</si>
  <si>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</si>
  <si>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</si>
  <si>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</si>
  <si>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</si>
  <si>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</si>
  <si>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</si>
  <si>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</si>
  <si>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</si>
  <si>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</si>
  <si>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</si>
  <si>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</si>
  <si>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</si>
  <si>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</si>
  <si>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</si>
  <si>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</si>
  <si>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</si>
  <si>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</si>
  <si>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</si>
  <si>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</si>
  <si>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</si>
  <si>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</si>
  <si>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</si>
  <si>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</si>
  <si>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</si>
  <si>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</si>
  <si>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</si>
  <si>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</si>
  <si>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</si>
  <si>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</si>
  <si>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</si>
  <si>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</si>
  <si>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</si>
  <si>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</si>
  <si>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</si>
  <si>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</si>
  <si>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</si>
  <si>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</si>
  <si>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</si>
  <si>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</si>
  <si>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</si>
  <si>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</si>
  <si>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</si>
  <si>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</si>
  <si>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</si>
  <si>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</si>
  <si>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</si>
  <si>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</si>
  <si>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</si>
  <si>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</si>
  <si>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</si>
  <si>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</si>
  <si>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</si>
  <si>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</si>
  <si>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</si>
  <si>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</si>
  <si>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</si>
  <si>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</si>
  <si>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</si>
  <si>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</si>
  <si>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</si>
  <si>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</si>
  <si>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</si>
  <si>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</si>
  <si>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</si>
  <si>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</si>
  <si>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</si>
  <si>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</si>
  <si>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</si>
  <si>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</si>
  <si>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</si>
  <si>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</si>
  <si>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</si>
  <si>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</si>
  <si>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</si>
  <si>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</si>
  <si>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</si>
  <si>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</si>
  <si>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</si>
  <si>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</si>
  <si>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</si>
  <si>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</si>
  <si>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</si>
  <si>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</si>
  <si>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</si>
  <si>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</si>
  <si>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</si>
  <si>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</si>
  <si>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</si>
  <si>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</si>
  <si>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</si>
  <si>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</si>
  <si>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</si>
  <si>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</si>
  <si>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</si>
  <si>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</si>
  <si>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</si>
  <si>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</si>
  <si>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</si>
  <si>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</si>
  <si>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</si>
  <si>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</si>
  <si>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</si>
  <si>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</si>
  <si>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</si>
  <si>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</si>
  <si>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</si>
  <si>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</si>
  <si>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</si>
  <si>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</si>
  <si>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</si>
  <si>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</si>
  <si>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</si>
  <si>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</si>
  <si>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</si>
  <si>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</si>
  <si>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</si>
  <si>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</si>
  <si>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</si>
  <si>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</si>
  <si>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</si>
  <si>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</si>
  <si>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</si>
  <si>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</si>
  <si>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</si>
  <si>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</si>
  <si>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</si>
  <si>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</si>
  <si>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</si>
  <si>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</si>
  <si>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</si>
  <si>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</si>
  <si>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</si>
  <si>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</si>
  <si>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</si>
  <si>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</si>
  <si>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</si>
  <si>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</si>
  <si>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</si>
  <si>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</si>
  <si>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</si>
  <si>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</si>
  <si>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</si>
  <si>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</si>
  <si>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</si>
  <si>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</si>
  <si>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</si>
  <si>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</si>
  <si>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</si>
  <si>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</si>
  <si>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</si>
  <si>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</si>
  <si>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</si>
  <si>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</si>
  <si>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</si>
  <si>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</si>
  <si>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</si>
  <si>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</si>
  <si>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</si>
  <si>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</si>
  <si>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</si>
  <si>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</si>
  <si>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</si>
  <si>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</si>
  <si>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</si>
  <si>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</si>
  <si>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</si>
  <si>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</si>
  <si>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</si>
  <si>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</si>
  <si>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</si>
  <si>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</si>
  <si>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</si>
  <si>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</si>
  <si>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</si>
  <si>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</si>
  <si>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</si>
  <si>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</si>
  <si>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</si>
  <si>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</si>
  <si>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</si>
  <si>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</si>
  <si>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</si>
  <si>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</si>
  <si>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</si>
  <si>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</si>
  <si>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</si>
  <si>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</si>
  <si>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</si>
  <si>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</si>
  <si>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</si>
  <si>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</si>
  <si>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</si>
  <si>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</si>
  <si>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</si>
  <si>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</si>
  <si>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</si>
  <si>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</si>
  <si>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</si>
  <si>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</si>
  <si>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</si>
  <si>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</si>
  <si>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</si>
  <si>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</si>
  <si>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</si>
  <si>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</si>
  <si>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</si>
  <si>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</si>
  <si>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</si>
  <si>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</si>
  <si>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</si>
  <si>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</si>
  <si>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</si>
  <si>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</si>
  <si>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</si>
  <si>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</si>
  <si>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</si>
  <si>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</si>
  <si>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</si>
  <si>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</si>
  <si>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</si>
  <si>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</si>
  <si>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</si>
  <si>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</si>
  <si>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</si>
  <si>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</si>
  <si>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</si>
  <si>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</si>
  <si>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</si>
  <si>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</si>
  <si>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</si>
  <si>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</si>
  <si>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</si>
  <si>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</si>
  <si>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</si>
  <si>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</si>
  <si>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</si>
  <si>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</si>
  <si>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</si>
  <si>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</si>
  <si>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</si>
  <si>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</si>
  <si>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</si>
  <si>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</si>
  <si>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</si>
  <si>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</si>
  <si>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</si>
  <si>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</si>
  <si>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</si>
  <si>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</si>
  <si>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</si>
  <si>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</si>
  <si>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</si>
  <si>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</si>
  <si>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</si>
  <si>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</si>
  <si>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</si>
  <si>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</si>
  <si>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</si>
  <si>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</si>
  <si>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</si>
  <si>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</si>
  <si>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</si>
  <si>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</si>
  <si>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</si>
  <si>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</si>
  <si>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</si>
  <si>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</si>
  <si>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</si>
  <si>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</si>
  <si>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</si>
  <si>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</si>
  <si>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</si>
  <si>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</si>
  <si>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</si>
  <si>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</si>
  <si>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</si>
  <si>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</si>
  <si>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</si>
  <si>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</si>
  <si>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</si>
  <si>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</si>
  <si>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</si>
  <si>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</si>
  <si>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</si>
  <si>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</si>
  <si>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</si>
  <si>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</si>
  <si>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</si>
  <si>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</si>
  <si>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</si>
  <si>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</si>
  <si>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</si>
  <si>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</si>
  <si>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</si>
  <si>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</si>
  <si>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</si>
  <si>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</si>
  <si>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</si>
  <si>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</si>
  <si>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</si>
  <si>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</si>
  <si>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</si>
  <si>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</si>
  <si>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</si>
  <si>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</si>
  <si>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</si>
  <si>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</si>
  <si>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</si>
  <si>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</si>
  <si>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</si>
  <si>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</si>
  <si>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</si>
  <si>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</si>
  <si>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</si>
  <si>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</si>
  <si>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</si>
  <si>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</si>
  <si>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</si>
  <si>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</si>
  <si>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</si>
  <si>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</si>
  <si>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</si>
  <si>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</si>
  <si>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</si>
  <si>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</si>
  <si>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</si>
  <si>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</si>
  <si>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</si>
  <si>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</si>
  <si>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</si>
  <si>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</si>
  <si>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</si>
  <si>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</si>
  <si>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</si>
  <si>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</si>
  <si>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</si>
  <si>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</si>
  <si>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</si>
  <si>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</si>
  <si>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</si>
  <si>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</si>
  <si>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</si>
  <si>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</si>
  <si>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</si>
  <si>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</si>
  <si>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</si>
  <si>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</si>
  <si>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</si>
  <si>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</si>
  <si>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</si>
  <si>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</si>
  <si>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</si>
  <si>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</si>
  <si>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</si>
  <si>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</si>
  <si>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</si>
  <si>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</si>
  <si>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</si>
  <si>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</si>
  <si>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</si>
  <si>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</si>
  <si>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</si>
  <si>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</si>
  <si>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</si>
  <si>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</si>
  <si>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</si>
  <si>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</si>
  <si>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</si>
  <si>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</si>
  <si>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</si>
  <si>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</si>
  <si>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</si>
  <si>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</si>
  <si>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</si>
  <si>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</si>
  <si>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</si>
  <si>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</si>
  <si>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</si>
  <si>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</si>
  <si>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</si>
  <si>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</si>
  <si>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</si>
  <si>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</si>
  <si>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</si>
  <si>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</si>
  <si>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</si>
  <si>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</si>
  <si>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</si>
  <si>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</si>
  <si>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</si>
  <si>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</si>
  <si>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</si>
  <si>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</si>
  <si>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</si>
  <si>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</si>
  <si>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</si>
  <si>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</si>
  <si>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</si>
  <si>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</si>
  <si>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</si>
  <si>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</si>
  <si>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</si>
  <si>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</si>
  <si>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</si>
  <si>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</si>
  <si>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</si>
  <si>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</si>
  <si>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</si>
  <si>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</si>
  <si>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</si>
  <si>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</si>
  <si>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</si>
  <si>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</si>
  <si>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</si>
  <si>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</si>
  <si>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</si>
  <si>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</si>
  <si>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</si>
  <si>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</si>
  <si>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</si>
  <si>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</si>
  <si>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</si>
  <si>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</si>
  <si>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</si>
  <si>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</si>
  <si>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</si>
  <si>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</si>
  <si>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</si>
  <si>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</si>
  <si>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</si>
  <si>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</si>
  <si>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</si>
  <si>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</si>
  <si>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</si>
  <si>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</si>
  <si>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</si>
  <si>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</si>
  <si>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</si>
  <si>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</si>
  <si>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</si>
  <si>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</si>
  <si>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</si>
  <si>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</si>
  <si>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</si>
  <si>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</si>
  <si>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</si>
  <si>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</si>
  <si>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</si>
  <si>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</si>
  <si>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</si>
  <si>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</si>
  <si>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</si>
  <si>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</si>
  <si>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</si>
  <si>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</si>
  <si>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</si>
  <si>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</si>
  <si>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</si>
  <si>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</si>
  <si>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</si>
  <si>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</si>
  <si>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</si>
  <si>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</si>
  <si>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</si>
  <si>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</si>
  <si>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</si>
  <si>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</si>
  <si>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</si>
  <si>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</si>
  <si>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</si>
  <si>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</si>
  <si>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</si>
  <si>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</si>
  <si>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</si>
  <si>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</si>
  <si>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</si>
  <si>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</si>
  <si>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</si>
  <si>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</si>
  <si>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</si>
  <si>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</si>
  <si>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</si>
  <si>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</si>
  <si>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</si>
  <si>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</si>
  <si>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</si>
  <si>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</si>
  <si>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</si>
  <si>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</si>
  <si>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</si>
  <si>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</si>
  <si>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</si>
  <si>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</si>
  <si>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</si>
  <si>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</si>
  <si>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</si>
  <si>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</si>
  <si>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</si>
  <si>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</si>
  <si>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</si>
  <si>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</si>
  <si>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</si>
  <si>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</si>
  <si>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</si>
  <si>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</si>
  <si>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</si>
  <si>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</si>
  <si>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</si>
  <si>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</si>
  <si>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</si>
  <si>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</si>
  <si>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</si>
  <si>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</si>
  <si>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</si>
  <si>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</si>
  <si>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</si>
  <si>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</si>
  <si>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</si>
  <si>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</si>
  <si>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</si>
  <si>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</si>
  <si>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</si>
  <si>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</si>
  <si>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</si>
  <si>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</si>
  <si>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</si>
  <si>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</si>
  <si>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</si>
  <si>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</si>
  <si>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</si>
  <si>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</si>
  <si>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</si>
  <si>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</si>
  <si>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</si>
  <si>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</si>
  <si>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</si>
  <si>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</si>
  <si>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</si>
  <si>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</si>
  <si>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</si>
  <si>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</si>
  <si>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</si>
  <si>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</si>
  <si>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</si>
  <si>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</si>
  <si>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</si>
  <si>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</si>
  <si>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</si>
  <si>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</si>
  <si>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</si>
  <si>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</si>
  <si>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</si>
  <si>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</si>
  <si>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</si>
  <si>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</si>
  <si>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</si>
  <si>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</si>
  <si>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</si>
  <si>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</si>
  <si>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</si>
  <si>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</si>
  <si>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</si>
  <si>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</si>
  <si>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</si>
  <si>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</si>
  <si>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</si>
  <si>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</si>
  <si>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</si>
  <si>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</si>
  <si>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</si>
  <si>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</si>
  <si>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</si>
  <si>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</si>
  <si>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</si>
  <si>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</si>
  <si>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</si>
  <si>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</si>
  <si>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</si>
  <si>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</si>
  <si>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</si>
  <si>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</si>
  <si>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</si>
  <si>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</si>
  <si>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</si>
  <si>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</si>
  <si>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</si>
  <si>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</si>
  <si>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</si>
  <si>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</si>
  <si>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</si>
  <si>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</si>
  <si>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</si>
  <si>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</si>
  <si>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</si>
  <si>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</si>
  <si>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</si>
  <si>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</si>
  <si>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</si>
  <si>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</si>
  <si>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</si>
  <si>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</si>
  <si>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</si>
  <si>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</si>
  <si>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</si>
  <si>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</si>
  <si>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</si>
  <si>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</si>
  <si>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</si>
  <si>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</si>
  <si>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</si>
  <si>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</si>
  <si>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</si>
  <si>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</si>
  <si>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</si>
  <si>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</si>
  <si>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</si>
  <si>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</si>
  <si>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</si>
  <si>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</si>
  <si>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</si>
  <si>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</si>
  <si>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</si>
  <si>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</si>
  <si>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</si>
  <si>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</si>
  <si>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</si>
  <si>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</si>
  <si>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</si>
  <si>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</si>
  <si>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</si>
  <si>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</si>
  <si>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</si>
  <si>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</si>
  <si>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</si>
  <si>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</si>
  <si>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</si>
  <si>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</si>
  <si>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</si>
  <si>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</si>
  <si>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</si>
  <si>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</si>
  <si>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</si>
  <si>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</si>
  <si>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</si>
  <si>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</si>
  <si>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</si>
  <si>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</si>
  <si>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</si>
  <si>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</si>
  <si>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</si>
  <si>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</si>
  <si>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</si>
  <si>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</si>
  <si>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</si>
  <si>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</si>
  <si>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</si>
  <si>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</si>
  <si>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</si>
  <si>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</si>
  <si>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</si>
  <si>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</si>
  <si>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</si>
  <si>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</si>
  <si>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</si>
  <si>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</si>
  <si>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</si>
  <si>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</si>
  <si>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</si>
  <si>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</si>
  <si>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</si>
  <si>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</si>
  <si>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</si>
  <si>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</si>
  <si>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</si>
  <si>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</si>
  <si>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</si>
  <si>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</si>
  <si>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</si>
  <si>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</si>
  <si>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</si>
  <si>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</si>
  <si>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</si>
  <si>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</si>
  <si>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</si>
  <si>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</si>
  <si>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</si>
  <si>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</si>
  <si>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</si>
  <si>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</si>
  <si>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</si>
  <si>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</si>
  <si>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</si>
  <si>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</si>
  <si>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</si>
  <si>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</si>
  <si>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</si>
  <si>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</si>
  <si>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</si>
  <si>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</si>
  <si>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</si>
  <si>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</si>
  <si>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</si>
  <si>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</si>
  <si>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</si>
  <si>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</si>
  <si>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</si>
  <si>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</si>
  <si>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</si>
  <si>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</si>
  <si>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</si>
  <si>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</si>
  <si>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</si>
  <si>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</si>
  <si>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</si>
  <si>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</si>
  <si>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</si>
  <si>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</si>
  <si>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</si>
  <si>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</si>
  <si>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</si>
  <si>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</si>
  <si>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</si>
  <si>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</si>
  <si>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</si>
  <si>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</si>
  <si>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</si>
  <si>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</si>
  <si>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</si>
  <si>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</si>
  <si>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</si>
  <si>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</si>
  <si>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</si>
  <si>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</si>
  <si>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</si>
  <si>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</si>
  <si>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</si>
  <si>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</si>
  <si>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</si>
  <si>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</si>
  <si>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</si>
  <si>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</si>
  <si>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</si>
  <si>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</si>
  <si>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</si>
  <si>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</si>
  <si>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</si>
  <si>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</si>
  <si>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</si>
  <si>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</si>
  <si>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</si>
  <si>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</si>
  <si>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</si>
  <si>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</si>
  <si>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</si>
  <si>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</si>
  <si>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</si>
  <si>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</si>
  <si>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</si>
  <si>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</si>
  <si>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</si>
  <si>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</si>
  <si>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</si>
  <si>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</si>
  <si>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</si>
  <si>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</si>
  <si>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</si>
  <si>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</si>
  <si>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</si>
  <si>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</si>
  <si>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</si>
  <si>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</si>
  <si>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</si>
  <si>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</si>
  <si>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</si>
  <si>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</si>
  <si>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</si>
  <si>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</si>
  <si>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</si>
  <si>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</si>
  <si>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</si>
  <si>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</si>
  <si>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</si>
  <si>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</si>
  <si>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</si>
  <si>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</si>
  <si>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</si>
  <si>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</si>
  <si>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</si>
  <si>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</si>
  <si>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</si>
  <si>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</si>
  <si>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</si>
  <si>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</si>
  <si>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</si>
  <si>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</si>
  <si>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</si>
  <si>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</si>
  <si>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</si>
  <si>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</si>
  <si>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</si>
  <si>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</si>
  <si>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</si>
  <si>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</si>
  <si>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</si>
  <si>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</si>
  <si>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</si>
  <si>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</si>
  <si>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</si>
  <si>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</si>
  <si>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</si>
  <si>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</si>
  <si>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</si>
  <si>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</si>
  <si>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</si>
  <si>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</si>
  <si>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</si>
  <si>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</si>
  <si>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</si>
  <si>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</si>
  <si>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</si>
  <si>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</si>
  <si>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</si>
  <si>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</si>
  <si>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</si>
  <si>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</si>
  <si>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</si>
  <si>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</si>
  <si>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</si>
  <si>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</si>
  <si>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</si>
  <si>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</si>
  <si>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</si>
  <si>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</si>
  <si>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</si>
  <si>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</si>
  <si>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</si>
  <si>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</si>
  <si>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</si>
  <si>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</si>
  <si>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</si>
  <si>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</si>
  <si>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</si>
  <si>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</si>
  <si>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</si>
  <si>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</si>
  <si>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</si>
  <si>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</si>
  <si>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</si>
  <si>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</si>
  <si>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</si>
  <si>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</si>
  <si>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</si>
  <si>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</si>
  <si>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</si>
  <si>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</si>
  <si>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</si>
  <si>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</si>
  <si>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</si>
  <si>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</si>
  <si>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</si>
  <si>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</si>
  <si>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</si>
  <si>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</si>
  <si>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</si>
  <si>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</si>
  <si>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</si>
  <si>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</si>
  <si>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</si>
  <si>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</si>
  <si>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</si>
  <si>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</si>
  <si>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</si>
  <si>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</si>
  <si>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</si>
  <si>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</si>
  <si>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</si>
  <si>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</si>
  <si>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</si>
  <si>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</si>
  <si>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</si>
  <si>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</si>
  <si>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</si>
  <si>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</si>
  <si>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</si>
  <si>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</si>
  <si>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</si>
  <si>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</si>
  <si>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</si>
  <si>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</si>
  <si>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</si>
  <si>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</si>
  <si>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</si>
  <si>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</si>
  <si>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</si>
  <si>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</si>
  <si>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</si>
  <si>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</si>
  <si>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</si>
  <si>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</si>
  <si>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</si>
  <si>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</si>
  <si>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</si>
  <si>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</si>
  <si>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</si>
  <si>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</si>
  <si>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</si>
  <si>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</si>
  <si>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</si>
  <si>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</si>
  <si>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</si>
  <si>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</si>
  <si>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</si>
  <si>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</si>
  <si>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</si>
  <si>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</si>
  <si>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</si>
  <si>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</si>
  <si>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</si>
  <si>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</si>
  <si>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</si>
  <si>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</si>
  <si>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</si>
  <si>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</si>
  <si>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</si>
  <si>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</si>
  <si>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</si>
  <si>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</si>
  <si>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</si>
  <si>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</si>
  <si>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</si>
  <si>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</si>
  <si>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</si>
  <si>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</si>
  <si>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</si>
  <si>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</si>
  <si>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</si>
  <si>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</si>
  <si>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</si>
  <si>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</si>
  <si>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</si>
  <si>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</si>
  <si>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</si>
  <si>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</si>
  <si>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</si>
  <si>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</si>
  <si>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</si>
  <si>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</si>
  <si>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</si>
  <si>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</si>
  <si>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</si>
  <si>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</si>
  <si>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</si>
  <si>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</si>
  <si>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</si>
  <si>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</si>
  <si>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</si>
  <si>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</si>
  <si>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</si>
  <si>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</si>
  <si>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</si>
  <si>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</si>
  <si>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</si>
  <si>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</si>
  <si>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</si>
  <si>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</si>
  <si>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</si>
  <si>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</si>
  <si>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</si>
  <si>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</si>
  <si>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</si>
  <si>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</si>
  <si>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</si>
  <si>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</si>
  <si>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</si>
  <si>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</si>
  <si>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</si>
  <si>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</si>
  <si>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</si>
  <si>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</si>
  <si>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</si>
  <si>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</si>
  <si>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</si>
  <si>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</si>
  <si>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</si>
  <si>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</si>
  <si>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</si>
  <si>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</si>
  <si>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</si>
  <si>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</si>
  <si>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</si>
  <si>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</si>
  <si>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</si>
  <si>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</si>
  <si>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</si>
  <si>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</si>
  <si>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</si>
  <si>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</si>
  <si>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</si>
  <si>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</si>
  <si>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</si>
  <si>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</si>
  <si>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</si>
  <si>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</si>
  <si>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</si>
  <si>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</si>
  <si>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</si>
  <si>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</si>
  <si>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</si>
  <si>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</si>
  <si>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</si>
  <si>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</si>
  <si>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</si>
  <si>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</si>
  <si>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</si>
  <si>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</si>
  <si>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</si>
  <si>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</si>
  <si>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</si>
  <si>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</si>
  <si>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</si>
  <si>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</si>
  <si>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</si>
  <si>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</si>
  <si>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</si>
  <si>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</si>
  <si>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</si>
  <si>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</si>
  <si>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</si>
  <si>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</si>
  <si>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</si>
  <si>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</si>
  <si>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</si>
  <si>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</si>
  <si>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</si>
  <si>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</si>
  <si>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</si>
  <si>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</si>
  <si>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</si>
  <si>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</si>
  <si>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</si>
  <si>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</si>
  <si>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</si>
  <si>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</si>
  <si>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</si>
  <si>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</si>
  <si>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</si>
  <si>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</si>
  <si>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</si>
  <si>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</si>
  <si>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</si>
  <si>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</si>
  <si>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</si>
  <si>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</si>
  <si>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</si>
  <si>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</si>
  <si>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</si>
  <si>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</si>
  <si>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</si>
  <si>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</si>
  <si>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</si>
  <si>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</si>
  <si>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</si>
  <si>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</si>
  <si>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</si>
  <si>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</si>
  <si>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</si>
  <si>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</si>
  <si>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</si>
  <si>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</si>
  <si>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</si>
  <si>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</si>
  <si>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</si>
  <si>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</si>
  <si>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</si>
  <si>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</si>
  <si>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</si>
  <si>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</si>
  <si>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</si>
  <si>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</si>
  <si>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</si>
  <si>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</si>
  <si>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</si>
  <si>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</si>
  <si>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</si>
  <si>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</si>
  <si>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</si>
  <si>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</si>
  <si>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</si>
  <si>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</si>
  <si>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</si>
  <si>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</si>
  <si>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</si>
  <si>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</si>
  <si>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</si>
  <si>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</si>
  <si>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</si>
  <si>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</si>
  <si>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</si>
  <si>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</si>
  <si>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</si>
  <si>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</si>
  <si>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</si>
  <si>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</si>
  <si>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</si>
  <si>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</si>
  <si>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</si>
  <si>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</si>
  <si>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</si>
  <si>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</si>
  <si>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</si>
  <si>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</si>
  <si>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</si>
  <si>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</si>
  <si>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</si>
  <si>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</si>
  <si>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</si>
  <si>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</si>
  <si>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</si>
  <si>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</si>
  <si>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</si>
  <si>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</si>
  <si>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</si>
  <si>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</si>
  <si>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</si>
  <si>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</si>
  <si>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</si>
  <si>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</si>
  <si>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</si>
  <si>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</si>
  <si>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</si>
  <si>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</si>
  <si>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</si>
  <si>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</si>
  <si>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</si>
  <si>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</si>
  <si>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</si>
  <si>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</si>
  <si>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</si>
  <si>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</si>
  <si>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</si>
  <si>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</si>
  <si>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</si>
  <si>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</si>
  <si>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</si>
  <si>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</si>
  <si>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</si>
  <si>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</si>
  <si>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</si>
  <si>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</si>
  <si>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</si>
  <si>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</si>
  <si>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</si>
  <si>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</si>
  <si>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</si>
  <si>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</si>
  <si>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</si>
  <si>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</si>
  <si>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</si>
  <si>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</si>
  <si>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</si>
  <si>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</si>
  <si>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</si>
  <si>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</si>
  <si>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</si>
  <si>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</si>
  <si>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</si>
  <si>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</si>
  <si>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</si>
  <si>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</si>
  <si>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</si>
  <si>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</si>
  <si>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</si>
  <si>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</si>
  <si>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</si>
  <si>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</si>
  <si>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</si>
  <si>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</si>
  <si>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</si>
  <si>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</si>
  <si>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</si>
  <si>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</si>
  <si>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</si>
  <si>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</si>
  <si>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</si>
  <si>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</si>
  <si>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</si>
  <si>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</si>
  <si>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</si>
  <si>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</si>
  <si>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</si>
  <si>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</si>
  <si>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</si>
  <si>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</si>
  <si>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</si>
  <si>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</si>
  <si>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</si>
  <si>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</si>
  <si>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</si>
  <si>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</si>
  <si>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</si>
  <si>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</si>
  <si>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</si>
  <si>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</si>
  <si>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</si>
  <si>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</si>
  <si>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</si>
  <si>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</si>
  <si>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</si>
  <si>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</si>
  <si>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</si>
  <si>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</si>
  <si>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</si>
  <si>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</si>
  <si>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</si>
  <si>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</si>
  <si>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</si>
  <si>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</si>
  <si>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</si>
  <si>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</si>
  <si>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</si>
  <si>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</si>
  <si>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</si>
  <si>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</si>
  <si>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</si>
  <si>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</si>
  <si>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</si>
  <si>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</si>
  <si>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</si>
  <si>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</si>
  <si>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</si>
  <si>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</si>
  <si>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</si>
  <si>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</si>
  <si>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</si>
  <si>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</si>
  <si>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</si>
  <si>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</si>
  <si>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</si>
  <si>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</si>
  <si>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</si>
  <si>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</si>
  <si>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</si>
  <si>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</si>
  <si>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</si>
  <si>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</si>
  <si>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</si>
  <si>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</si>
  <si>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</si>
  <si>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</si>
  <si>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</si>
  <si>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</si>
  <si>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</si>
  <si>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</si>
  <si>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</si>
  <si>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</si>
  <si>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</si>
  <si>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</si>
  <si>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</si>
  <si>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</si>
  <si>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</si>
  <si>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</si>
  <si>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</si>
  <si>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</si>
  <si>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</si>
  <si>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</si>
  <si>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</si>
  <si>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</si>
  <si>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</si>
  <si>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</si>
  <si>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</si>
  <si>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</si>
  <si>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</si>
  <si>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</si>
  <si>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</si>
  <si>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</si>
  <si>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</si>
  <si>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</si>
  <si>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</si>
  <si>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</si>
  <si>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</si>
  <si>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</si>
  <si>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</si>
  <si>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</si>
  <si>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</si>
  <si>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</si>
  <si>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</si>
  <si>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</si>
  <si>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</si>
  <si>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</si>
  <si>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</si>
  <si>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</si>
  <si>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</si>
  <si>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</si>
  <si>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</si>
  <si>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</si>
  <si>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</si>
  <si>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</si>
  <si>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</si>
  <si>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</si>
  <si>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</si>
  <si>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</si>
  <si>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</si>
  <si>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</si>
  <si>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</si>
  <si>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</si>
  <si>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</si>
  <si>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</si>
  <si>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</si>
  <si>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</si>
  <si>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</si>
  <si>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</si>
  <si>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</si>
  <si>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</si>
  <si>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</si>
  <si>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</si>
  <si>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</si>
  <si>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</si>
  <si>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</si>
  <si>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</si>
  <si>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</si>
  <si>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</si>
  <si>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</si>
  <si>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</si>
  <si>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</si>
  <si>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</si>
  <si>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</si>
  <si>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</si>
  <si>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</si>
  <si>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</si>
  <si>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</si>
  <si>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</si>
  <si>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</si>
  <si>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</si>
  <si>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</si>
  <si>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</si>
  <si>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</si>
  <si>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</si>
  <si>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</si>
  <si>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</si>
  <si>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</si>
  <si>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</si>
  <si>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</si>
  <si>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</si>
  <si>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</si>
  <si>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</si>
  <si>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</si>
  <si>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</si>
  <si>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</si>
  <si>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</si>
  <si>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</si>
  <si>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</si>
  <si>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</si>
  <si>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</si>
  <si>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</si>
  <si>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</si>
  <si>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</si>
  <si>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</si>
  <si>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</si>
  <si>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</si>
  <si>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</si>
  <si>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</si>
  <si>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</si>
  <si>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</si>
  <si>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</si>
  <si>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</si>
  <si>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</si>
  <si>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</si>
  <si>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</si>
  <si>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</si>
  <si>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</si>
  <si>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</si>
  <si>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</si>
  <si>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</si>
  <si>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</si>
  <si>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</si>
  <si>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</si>
  <si>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</si>
  <si>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</si>
  <si>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</si>
  <si>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</si>
  <si>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</si>
  <si>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</si>
  <si>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</si>
  <si>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</si>
  <si>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</si>
  <si>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</si>
  <si>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</si>
  <si>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</si>
  <si>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</si>
  <si>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</si>
  <si>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</si>
  <si>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</si>
  <si>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</si>
  <si>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</si>
  <si>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</si>
  <si>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</si>
  <si>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</si>
  <si>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</si>
  <si>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</si>
  <si>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</si>
  <si>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</si>
  <si>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</si>
  <si>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</si>
  <si>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</si>
  <si>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</si>
  <si>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</si>
  <si>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</si>
  <si>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</si>
  <si>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</si>
  <si>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</si>
  <si>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</si>
  <si>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</si>
  <si>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</si>
  <si>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</si>
  <si>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</si>
  <si>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</si>
  <si>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</si>
  <si>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</si>
  <si>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</si>
  <si>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</si>
  <si>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</si>
  <si>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</si>
  <si>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</si>
  <si>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</si>
  <si>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</si>
  <si>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</si>
  <si>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</si>
  <si>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</si>
  <si>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</si>
  <si>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</si>
  <si>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</si>
  <si>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</si>
  <si>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</si>
  <si>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</si>
  <si>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</si>
  <si>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</si>
  <si>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</si>
  <si>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</si>
  <si>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</si>
  <si>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</si>
  <si>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</si>
  <si>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</si>
  <si>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</si>
  <si>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</si>
  <si>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</si>
  <si>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</si>
  <si>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</si>
  <si>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</si>
  <si>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</si>
  <si>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</si>
  <si>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</si>
  <si>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</si>
  <si>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</si>
  <si>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</si>
  <si>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</si>
  <si>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</si>
  <si>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</si>
  <si>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</si>
  <si>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</si>
  <si>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</si>
  <si>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</si>
  <si>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</si>
  <si>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</si>
  <si>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</si>
  <si>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</si>
  <si>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</si>
  <si>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</si>
  <si>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</si>
  <si>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</si>
  <si>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</si>
  <si>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</si>
  <si>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</si>
  <si>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</si>
  <si>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</si>
  <si>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</si>
  <si>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</si>
  <si>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</si>
  <si>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</si>
  <si>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</si>
  <si>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</si>
  <si>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</si>
  <si>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</si>
  <si>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</si>
  <si>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</si>
  <si>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</si>
  <si>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</si>
  <si>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</si>
  <si>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</si>
  <si>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</si>
  <si>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</si>
  <si>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</si>
  <si>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</si>
  <si>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</si>
  <si>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</si>
  <si>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</si>
  <si>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</si>
  <si>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</si>
  <si>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</si>
  <si>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</si>
  <si>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</si>
  <si>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</si>
  <si>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</si>
  <si>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</si>
  <si>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</si>
  <si>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</si>
  <si>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</si>
  <si>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</si>
  <si>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</si>
  <si>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</si>
  <si>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</si>
  <si>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</si>
  <si>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</si>
  <si>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</si>
  <si>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</si>
  <si>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</si>
  <si>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</si>
  <si>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</si>
  <si>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</si>
  <si>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</si>
  <si>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</si>
  <si>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</si>
  <si>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</si>
  <si>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</si>
  <si>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</si>
  <si>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</si>
  <si>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</si>
  <si>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</si>
  <si>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</si>
  <si>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</si>
  <si>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</si>
  <si>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</si>
  <si>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</si>
  <si>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</si>
  <si>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</si>
  <si>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</si>
  <si>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</si>
  <si>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</si>
  <si>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</si>
  <si>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</si>
  <si>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</si>
  <si>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</si>
  <si>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</si>
  <si>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</si>
  <si>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</si>
  <si>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</si>
  <si>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</si>
  <si>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</si>
  <si>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</si>
  <si>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</si>
  <si>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</si>
  <si>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</si>
  <si>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</si>
  <si>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</si>
  <si>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</si>
  <si>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</si>
  <si>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</si>
  <si>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</si>
  <si>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</si>
  <si>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</si>
  <si>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</si>
  <si>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</si>
  <si>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</si>
  <si>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</si>
  <si>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</si>
  <si>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</si>
  <si>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</si>
  <si>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</si>
  <si>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</si>
  <si>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</si>
  <si>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</si>
  <si>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</si>
  <si>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</si>
  <si>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</si>
  <si>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</si>
  <si>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</si>
  <si>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</si>
  <si>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</si>
  <si>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</si>
  <si>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</si>
  <si>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</si>
  <si>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</si>
  <si>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</si>
  <si>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</si>
  <si>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</si>
  <si>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</si>
  <si>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</si>
  <si>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</si>
  <si>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</si>
  <si>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</si>
  <si>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</si>
  <si>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</si>
  <si>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</si>
  <si>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</si>
  <si>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</si>
  <si>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</si>
  <si>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</si>
  <si>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</si>
  <si>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</si>
  <si>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</si>
  <si>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</si>
  <si>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</si>
  <si>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</si>
  <si>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</si>
  <si>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</si>
  <si>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</si>
  <si>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</si>
  <si>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</si>
  <si>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</si>
  <si>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</si>
  <si>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</si>
  <si>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</si>
  <si>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</si>
  <si>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</si>
  <si>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</si>
  <si>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</si>
  <si>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</si>
  <si>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</si>
  <si>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</si>
  <si>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</si>
  <si>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</si>
  <si>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</si>
  <si>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</si>
  <si>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</si>
  <si>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</si>
  <si>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</si>
  <si>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</si>
  <si>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</si>
  <si>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</si>
  <si>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</si>
  <si>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</si>
  <si>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</si>
  <si>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</si>
  <si>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</si>
  <si>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</si>
  <si>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</si>
  <si>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</si>
  <si>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</si>
  <si>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</si>
  <si>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</si>
  <si>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</si>
  <si>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</si>
  <si>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</si>
  <si>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</si>
  <si>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</si>
  <si>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</si>
  <si>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</si>
  <si>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</si>
  <si>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</si>
  <si>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</si>
  <si>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</si>
  <si>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</si>
  <si>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</si>
  <si>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</si>
  <si>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</si>
  <si>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</si>
  <si>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</si>
  <si>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</si>
  <si>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</si>
  <si>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</si>
  <si>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</si>
  <si>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</si>
  <si>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</si>
  <si>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</si>
  <si>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</si>
  <si>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</si>
  <si>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</si>
  <si>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</si>
  <si>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</si>
  <si>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</si>
  <si>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</si>
  <si>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</si>
  <si>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</si>
  <si>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</si>
  <si>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</si>
  <si>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</si>
  <si>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</si>
  <si>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</si>
  <si>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</si>
  <si>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</si>
  <si>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</si>
  <si>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</si>
  <si>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</si>
  <si>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</si>
  <si>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</si>
  <si>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</si>
  <si>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</si>
  <si>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</si>
  <si>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</si>
  <si>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</si>
  <si>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</si>
  <si>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</si>
  <si>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</si>
  <si>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</si>
  <si>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</si>
  <si>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</si>
  <si>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</si>
  <si>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</si>
  <si>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</si>
  <si>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</si>
  <si>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</si>
  <si>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</si>
  <si>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</si>
  <si>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</si>
  <si>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</si>
  <si>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</si>
  <si>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</si>
  <si>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</si>
  <si>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</si>
  <si>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</si>
  <si>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</si>
  <si>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</si>
  <si>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</si>
  <si>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</si>
  <si>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</si>
  <si>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</si>
  <si>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</si>
  <si>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</si>
  <si>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</si>
  <si>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</si>
  <si>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</si>
  <si>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</si>
  <si>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</si>
  <si>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</si>
  <si>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</si>
  <si>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</si>
  <si>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</si>
  <si>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</si>
  <si>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</si>
  <si>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</si>
  <si>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</si>
  <si>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</si>
  <si>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</si>
  <si>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</si>
  <si>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</si>
  <si>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</si>
  <si>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</si>
  <si>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</si>
  <si>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</si>
  <si>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</si>
  <si>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</si>
  <si>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</si>
  <si>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</si>
  <si>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</si>
  <si>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</si>
  <si>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</si>
  <si>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</si>
  <si>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</si>
  <si>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</si>
  <si>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</si>
  <si>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</si>
  <si>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</si>
  <si>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</si>
  <si>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</si>
  <si>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</si>
  <si>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</si>
  <si>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</si>
  <si>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</si>
  <si>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</si>
  <si>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</si>
  <si>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</si>
  <si>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</si>
  <si>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</si>
  <si>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</si>
  <si>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</si>
  <si>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</si>
  <si>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</si>
  <si>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</si>
  <si>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</si>
  <si>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</si>
  <si>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</si>
  <si>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</si>
  <si>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</si>
  <si>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</si>
  <si>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</si>
  <si>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</si>
  <si>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</si>
  <si>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</si>
  <si>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</si>
  <si>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</si>
  <si>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</si>
  <si>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</si>
  <si>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</si>
  <si>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</si>
  <si>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</si>
  <si>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</si>
  <si>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</si>
  <si>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</si>
  <si>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</si>
  <si>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</si>
  <si>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</si>
  <si>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</si>
  <si>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</si>
  <si>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</si>
  <si>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</si>
  <si>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</si>
  <si>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</si>
  <si>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</si>
  <si>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</si>
  <si>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</si>
  <si>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</si>
  <si>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</si>
  <si>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</si>
  <si>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</si>
  <si>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</si>
  <si>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</si>
  <si>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</si>
  <si>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</si>
  <si>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</si>
  <si>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</si>
  <si>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</si>
  <si>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</si>
  <si>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</si>
  <si>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</si>
  <si>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</si>
  <si>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</si>
  <si>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</si>
  <si>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</si>
  <si>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</si>
  <si>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</si>
  <si>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</si>
  <si>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</si>
  <si>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</si>
  <si>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</si>
  <si>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</si>
  <si>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</si>
  <si>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</si>
  <si>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</si>
  <si>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</si>
  <si>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</si>
  <si>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</si>
  <si>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</si>
  <si>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</si>
  <si>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</si>
  <si>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</si>
  <si>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</si>
  <si>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</si>
  <si>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</si>
  <si>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</si>
  <si>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</si>
  <si>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</si>
  <si>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</si>
  <si>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</si>
  <si>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</si>
  <si>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</si>
  <si>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</si>
  <si>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</si>
  <si>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</si>
  <si>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</si>
  <si>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</si>
  <si>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</si>
  <si>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</si>
  <si>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</si>
  <si>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</si>
  <si>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</si>
  <si>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</si>
  <si>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</si>
  <si>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</si>
  <si>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</si>
  <si>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</si>
  <si>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</si>
  <si>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</si>
  <si>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</si>
  <si>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</si>
  <si>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</si>
  <si>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</si>
  <si>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</si>
  <si>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</si>
  <si>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</si>
  <si>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</si>
  <si>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</si>
  <si>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</si>
  <si>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</si>
  <si>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</si>
  <si>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</si>
  <si>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</si>
  <si>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</si>
  <si>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</si>
  <si>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</si>
  <si>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</si>
  <si>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</si>
  <si>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</si>
  <si>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</si>
  <si>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</si>
  <si>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</si>
  <si>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</si>
  <si>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</si>
  <si>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</si>
  <si>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</si>
  <si>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</si>
  <si>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</si>
  <si>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</si>
  <si>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</si>
  <si>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</si>
  <si>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</si>
  <si>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</si>
  <si>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</si>
  <si>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</si>
  <si>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</si>
  <si>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</si>
  <si>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</si>
  <si>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</si>
  <si>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</si>
  <si>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</si>
  <si>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</si>
  <si>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</si>
  <si>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</si>
  <si>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</si>
  <si>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</si>
  <si>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</si>
  <si>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</si>
  <si>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</si>
  <si>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</si>
  <si>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</si>
  <si>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</si>
  <si>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</si>
  <si>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</si>
  <si>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</si>
  <si>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</si>
  <si>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</si>
  <si>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</si>
  <si>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</si>
  <si>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</si>
  <si>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</si>
  <si>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</si>
  <si>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</si>
  <si>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</si>
  <si>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</si>
  <si>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</si>
  <si>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</si>
  <si>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</si>
  <si>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</si>
  <si>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</si>
  <si>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</si>
  <si>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</si>
  <si>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</si>
  <si>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</si>
  <si>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</si>
  <si>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</si>
  <si>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</si>
  <si>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</si>
  <si>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</si>
  <si>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</si>
  <si>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</si>
  <si>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</si>
  <si>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</si>
  <si>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</si>
  <si>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</si>
  <si>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</si>
  <si>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</si>
  <si>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</si>
  <si>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</si>
  <si>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</si>
  <si>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</si>
  <si>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</si>
  <si>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</si>
  <si>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</si>
  <si>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</si>
  <si>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</si>
  <si>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</si>
  <si>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</si>
  <si>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</si>
  <si>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</si>
  <si>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</si>
  <si>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</si>
  <si>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</si>
  <si>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</si>
  <si>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</si>
  <si>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</si>
  <si>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</si>
  <si>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</si>
  <si>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</si>
  <si>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</si>
  <si>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</si>
  <si>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</si>
  <si>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</si>
  <si>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</si>
  <si>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</si>
  <si>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</si>
  <si>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</si>
  <si>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</si>
  <si>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</si>
  <si>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</si>
  <si>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</si>
  <si>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</si>
  <si>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</si>
  <si>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</si>
  <si>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</si>
  <si>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</si>
  <si>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</si>
  <si>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</si>
  <si>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</si>
  <si>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</si>
  <si>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</si>
  <si>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</si>
  <si>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</si>
  <si>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</si>
  <si>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</si>
  <si>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</si>
  <si>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</si>
  <si>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</si>
  <si>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</si>
  <si>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</si>
  <si>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</si>
  <si>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</si>
  <si>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</si>
  <si>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</si>
  <si>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</si>
  <si>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</si>
  <si>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</si>
  <si>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</si>
  <si>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</si>
  <si>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</si>
  <si>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</si>
  <si>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</si>
  <si>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</si>
  <si>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</si>
  <si>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</si>
  <si>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</si>
  <si>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</si>
  <si>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</si>
  <si>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</si>
  <si>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</si>
  <si>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</si>
  <si>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</si>
  <si>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</si>
  <si>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</si>
  <si>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</si>
  <si>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</si>
  <si>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</si>
  <si>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</si>
  <si>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</si>
  <si>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</si>
  <si>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</si>
  <si>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</si>
  <si>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</si>
  <si>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</si>
  <si>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</si>
  <si>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</si>
  <si>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</si>
  <si>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</si>
  <si>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</si>
  <si>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</si>
  <si>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</si>
  <si>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</si>
  <si>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</si>
  <si>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</si>
  <si>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</si>
  <si>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</si>
  <si>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</si>
  <si>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</si>
  <si>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</si>
  <si>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</si>
  <si>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</si>
  <si>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</si>
  <si>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</si>
  <si>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</si>
  <si>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</si>
  <si>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</si>
  <si>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</si>
  <si>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</si>
  <si>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</si>
  <si>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</si>
  <si>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</si>
  <si>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</si>
  <si>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</si>
  <si>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</si>
  <si>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</si>
  <si>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</si>
  <si>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</si>
  <si>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</si>
  <si>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</si>
  <si>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</si>
  <si>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</si>
  <si>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</si>
  <si>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</si>
  <si>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</si>
  <si>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</si>
  <si>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</si>
  <si>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</si>
  <si>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</si>
  <si>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</si>
  <si>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</si>
  <si>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</si>
  <si>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</si>
  <si>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</si>
  <si>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</si>
  <si>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</si>
  <si>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</si>
  <si>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</si>
  <si>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</si>
  <si>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</si>
  <si>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</si>
  <si>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</si>
  <si>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</si>
  <si>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</si>
  <si>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</si>
  <si>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</si>
  <si>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</si>
  <si>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</si>
  <si>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</si>
  <si>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</si>
  <si>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</si>
  <si>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</si>
  <si>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</si>
  <si>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</si>
  <si>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</si>
  <si>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</si>
  <si>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</si>
  <si>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</si>
  <si>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</si>
  <si>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</si>
  <si>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</si>
  <si>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</si>
  <si>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</si>
  <si>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</si>
  <si>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</si>
  <si>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</si>
  <si>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</si>
  <si>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</si>
  <si>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</si>
  <si>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</si>
  <si>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</si>
  <si>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</si>
  <si>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</si>
  <si>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</si>
  <si>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</si>
  <si>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</si>
  <si>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</si>
  <si>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</si>
  <si>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</si>
  <si>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</si>
  <si>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</si>
  <si>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</si>
  <si>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</si>
  <si>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</si>
  <si>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</si>
  <si>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</si>
  <si>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</si>
  <si>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</si>
  <si>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</si>
  <si>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</si>
  <si>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</si>
  <si>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</si>
  <si>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</si>
  <si>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</si>
  <si>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</si>
  <si>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</si>
  <si>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</si>
  <si>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</si>
  <si>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</si>
  <si>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</si>
  <si>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</si>
  <si>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</si>
  <si>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</si>
  <si>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</si>
  <si>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</si>
  <si>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</si>
  <si>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</si>
  <si>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</si>
  <si>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</si>
  <si>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</si>
  <si>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</si>
  <si>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</si>
  <si>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</si>
  <si>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</si>
  <si>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</si>
  <si>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</si>
  <si>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</si>
  <si>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</si>
  <si>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</si>
  <si>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</si>
  <si>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</si>
  <si>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</si>
  <si>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</si>
  <si>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</si>
  <si>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</si>
  <si>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</si>
  <si>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</si>
  <si>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</si>
  <si>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</si>
  <si>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</si>
  <si>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</si>
  <si>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</si>
  <si>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</si>
  <si>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</si>
  <si>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</si>
  <si>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</si>
  <si>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</si>
  <si>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</si>
  <si>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</si>
  <si>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</si>
  <si>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</si>
  <si>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</si>
  <si>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</si>
  <si>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</si>
  <si>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</si>
  <si>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</si>
  <si>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</si>
  <si>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</si>
  <si>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</si>
  <si>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</si>
  <si>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</si>
  <si>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</si>
  <si>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</si>
  <si>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</si>
  <si>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</si>
  <si>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</si>
  <si>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</si>
  <si>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</si>
  <si>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</si>
  <si>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</si>
  <si>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</si>
  <si>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</si>
  <si>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</si>
  <si>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</si>
  <si>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</si>
  <si>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</si>
  <si>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</si>
  <si>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</si>
  <si>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</si>
  <si>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</si>
  <si>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</si>
  <si>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</si>
  <si>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</si>
  <si>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</si>
  <si>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</si>
  <si>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</si>
  <si>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</si>
  <si>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</si>
  <si>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</si>
  <si>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</si>
  <si>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</si>
  <si>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</si>
  <si>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</si>
  <si>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</si>
  <si>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</si>
  <si>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</si>
  <si>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</si>
  <si>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</si>
  <si>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</si>
  <si>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</si>
  <si>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</si>
  <si>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</si>
  <si>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</si>
  <si>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</si>
  <si>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</si>
  <si>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</si>
  <si>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</si>
  <si>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</si>
  <si>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</si>
  <si>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</si>
  <si>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</si>
  <si>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</si>
  <si>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</si>
  <si>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</si>
  <si>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</si>
  <si>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</si>
  <si>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</si>
  <si>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</si>
  <si>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</si>
  <si>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</si>
  <si>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</si>
  <si>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</si>
  <si>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</si>
  <si>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</si>
  <si>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</si>
  <si>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</si>
  <si>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</si>
  <si>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</si>
  <si>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</si>
  <si>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</si>
  <si>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</si>
  <si>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</si>
  <si>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</si>
  <si>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</si>
  <si>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</si>
  <si>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</si>
  <si>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</si>
  <si>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</si>
  <si>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</si>
  <si>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</si>
  <si>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</si>
  <si>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</si>
  <si>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</si>
  <si>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</si>
  <si>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</si>
  <si>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</si>
  <si>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</si>
  <si>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</si>
  <si>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</si>
  <si>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</si>
  <si>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</si>
  <si>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</si>
  <si>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</si>
  <si>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</si>
  <si>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</si>
  <si>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</si>
  <si>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</si>
  <si>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</si>
  <si>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</si>
  <si>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</si>
  <si>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</si>
  <si>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</si>
  <si>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</si>
  <si>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</si>
  <si>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</si>
  <si>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</si>
  <si>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</si>
  <si>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</si>
  <si>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</si>
  <si>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</si>
  <si>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</si>
  <si>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</si>
  <si>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</si>
  <si>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</si>
  <si>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</si>
  <si>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</si>
  <si>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</si>
  <si>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</si>
  <si>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</si>
  <si>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</si>
  <si>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</si>
  <si>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</si>
  <si>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</si>
  <si>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</si>
  <si>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</si>
  <si>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</si>
  <si>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</si>
  <si>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</si>
  <si>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</si>
  <si>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</si>
  <si>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</si>
  <si>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</si>
  <si>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</si>
  <si>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</si>
  <si>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</si>
  <si>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</si>
  <si>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</si>
  <si>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</si>
  <si>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</si>
  <si>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</si>
  <si>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</si>
  <si>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</si>
  <si>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</si>
  <si>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</si>
  <si>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</si>
  <si>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</si>
  <si>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</si>
  <si>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</si>
  <si>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</si>
  <si>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</si>
  <si>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</si>
  <si>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</si>
  <si>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</si>
  <si>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</si>
  <si>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</si>
  <si>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</si>
  <si>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</si>
  <si>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</si>
  <si>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</si>
  <si>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</si>
  <si>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</si>
  <si>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</si>
  <si>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</si>
  <si>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</si>
  <si>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</si>
  <si>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</si>
  <si>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</si>
  <si>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</si>
  <si>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</si>
  <si>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</si>
  <si>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</si>
  <si>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</si>
  <si>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</si>
  <si>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</si>
  <si>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</si>
  <si>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</si>
  <si>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</si>
  <si>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</si>
  <si>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</si>
  <si>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</si>
  <si>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</si>
  <si>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</si>
  <si>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</si>
  <si>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</si>
  <si>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</si>
  <si>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</si>
  <si>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</si>
  <si>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</si>
  <si>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</si>
  <si>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</si>
  <si>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</si>
  <si>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</si>
  <si>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</si>
  <si>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</si>
  <si>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</si>
  <si>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</si>
  <si>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</si>
  <si>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</si>
  <si>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</si>
  <si>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</si>
  <si>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</si>
  <si>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</si>
  <si>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</si>
  <si>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</si>
  <si>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</si>
  <si>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</si>
  <si>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</si>
  <si>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</si>
  <si>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</si>
  <si>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</si>
  <si>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</si>
  <si>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</si>
  <si>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</si>
  <si>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</si>
  <si>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</si>
  <si>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</si>
  <si>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</si>
  <si>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</si>
  <si>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</si>
  <si>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</si>
  <si>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</si>
  <si>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</si>
  <si>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</si>
  <si>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</si>
  <si>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</si>
  <si>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</si>
  <si>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</si>
  <si>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</si>
  <si>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</si>
  <si>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</si>
  <si>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</si>
  <si>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</si>
  <si>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</si>
  <si>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</si>
  <si>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</si>
  <si>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</si>
  <si>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</si>
  <si>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</si>
  <si>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</si>
  <si>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</si>
  <si>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</si>
  <si>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</si>
  <si>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</si>
  <si>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</si>
  <si>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</si>
  <si>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</si>
  <si>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</si>
  <si>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</si>
  <si>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</si>
  <si>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</si>
  <si>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</si>
  <si>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</si>
  <si>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</si>
  <si>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</si>
  <si>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</si>
  <si>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</si>
  <si>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</si>
  <si>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</si>
  <si>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</si>
  <si>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</si>
  <si>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</si>
  <si>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</si>
  <si>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</si>
  <si>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</si>
  <si>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</si>
  <si>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</si>
  <si>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</si>
  <si>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</si>
  <si>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</si>
  <si>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</si>
  <si>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</si>
  <si>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</si>
  <si>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</si>
  <si>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</si>
  <si>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</si>
  <si>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</si>
  <si>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</si>
  <si>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</si>
  <si>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</si>
  <si>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</si>
  <si>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</si>
  <si>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</si>
  <si>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</si>
  <si>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</si>
  <si>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</si>
  <si>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</si>
  <si>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</si>
  <si>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</si>
  <si>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</si>
  <si>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</si>
  <si>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</si>
  <si>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</si>
  <si>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</si>
  <si>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</si>
  <si>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</si>
  <si>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</si>
  <si>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</si>
  <si>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</si>
  <si>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</si>
  <si>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</si>
  <si>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</si>
  <si>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</si>
  <si>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</si>
  <si>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</si>
  <si>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</si>
  <si>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</si>
  <si>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</si>
  <si>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</si>
  <si>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</si>
  <si>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</si>
  <si>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</si>
  <si>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</si>
  <si>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</si>
  <si>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</si>
  <si>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</si>
  <si>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</si>
  <si>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</si>
  <si>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</si>
  <si>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</si>
  <si>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</si>
  <si>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</si>
  <si>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</si>
  <si>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</si>
  <si>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</si>
  <si>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</si>
  <si>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</si>
  <si>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</si>
  <si>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</si>
  <si>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</si>
  <si>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</si>
  <si>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</si>
  <si>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</si>
  <si>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</si>
  <si>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</si>
  <si>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</si>
  <si>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</si>
  <si>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</si>
  <si>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</si>
  <si>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</si>
  <si>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</si>
  <si>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</si>
  <si>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</si>
  <si>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</si>
  <si>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</si>
  <si>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</si>
  <si>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</si>
  <si>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</si>
  <si>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</si>
  <si>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</si>
  <si>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</si>
  <si>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</si>
  <si>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</si>
  <si>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</si>
  <si>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</si>
  <si>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</si>
  <si>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</si>
  <si>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</si>
  <si>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</si>
  <si>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</si>
  <si>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</si>
  <si>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</si>
  <si>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</si>
  <si>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</si>
  <si>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</si>
  <si>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</si>
  <si>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</si>
  <si>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</si>
  <si>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</si>
  <si>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</si>
  <si>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</si>
  <si>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</si>
  <si>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</si>
  <si>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</si>
  <si>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</si>
  <si>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</si>
  <si>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</si>
  <si>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</si>
  <si>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</si>
  <si>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</si>
  <si>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</si>
  <si>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</si>
  <si>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</si>
  <si>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</si>
  <si>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</si>
  <si>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</si>
  <si>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</si>
  <si>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</si>
  <si>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</si>
  <si>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</si>
  <si>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</si>
  <si>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</si>
  <si>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</si>
  <si>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</si>
  <si>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</si>
  <si>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</si>
  <si>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</si>
  <si>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</si>
  <si>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</si>
  <si>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</si>
  <si>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</si>
  <si>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</si>
  <si>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</si>
  <si>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</si>
  <si>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</si>
  <si>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</si>
  <si>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</si>
  <si>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</si>
  <si>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</si>
  <si>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</si>
  <si>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</si>
  <si>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</si>
  <si>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</si>
  <si>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</si>
  <si>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</si>
  <si>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</si>
  <si>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</si>
  <si>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</si>
  <si>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</si>
  <si>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</si>
  <si>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</si>
  <si>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</si>
  <si>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</si>
  <si>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</si>
  <si>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</si>
  <si>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</si>
  <si>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</si>
  <si>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</si>
  <si>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</si>
  <si>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</si>
  <si>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</si>
  <si>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</si>
  <si>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</si>
  <si>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</si>
  <si>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</si>
  <si>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</si>
  <si>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</si>
  <si>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</si>
  <si>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</si>
  <si>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</si>
  <si>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</si>
  <si>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</si>
  <si>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</si>
  <si>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</si>
  <si>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</si>
  <si>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</si>
  <si>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</si>
  <si>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</si>
  <si>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</si>
  <si>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</si>
  <si>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</si>
  <si>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</si>
  <si>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</si>
  <si>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</si>
  <si>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</si>
  <si>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</si>
  <si>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</si>
  <si>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</si>
  <si>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</si>
  <si>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</si>
  <si>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</si>
  <si>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</si>
  <si>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</si>
  <si>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</si>
  <si>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</si>
  <si>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</si>
  <si>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</si>
  <si>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</si>
  <si>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</si>
  <si>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</si>
  <si>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</si>
  <si>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</si>
  <si>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</si>
  <si>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</si>
  <si>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</si>
  <si>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</si>
  <si>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</si>
  <si>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</si>
  <si>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</si>
  <si>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</si>
  <si>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</si>
  <si>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</si>
  <si>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</si>
  <si>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</si>
  <si>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</si>
  <si>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</si>
  <si>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</si>
  <si>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</si>
  <si>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</si>
  <si>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</si>
  <si>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</si>
  <si>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</si>
  <si>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</si>
  <si>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</si>
  <si>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</si>
  <si>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</si>
  <si>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</si>
  <si>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</si>
  <si>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</si>
  <si>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</si>
  <si>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</si>
  <si>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</si>
  <si>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</si>
  <si>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</si>
  <si>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</si>
  <si>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</si>
  <si>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</si>
  <si>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</si>
  <si>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</si>
  <si>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</si>
  <si>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</si>
  <si>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</si>
  <si>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</si>
  <si>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</si>
  <si>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</si>
  <si>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</si>
  <si>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</si>
  <si>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</si>
  <si>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</si>
  <si>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</si>
  <si>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</si>
  <si>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</si>
  <si>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</si>
  <si>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</si>
  <si>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</si>
  <si>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</si>
  <si>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</si>
  <si>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</si>
  <si>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</si>
  <si>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</si>
  <si>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</si>
  <si>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</si>
  <si>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</si>
  <si>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</si>
  <si>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</si>
  <si>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</si>
  <si>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</si>
  <si>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</si>
  <si>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</si>
  <si>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</si>
  <si>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</si>
  <si>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</si>
  <si>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</si>
  <si>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</si>
  <si>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</si>
  <si>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</si>
  <si>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</si>
  <si>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</si>
  <si>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</si>
  <si>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</si>
  <si>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</si>
  <si>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</si>
  <si>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</si>
  <si>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</si>
  <si>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</si>
  <si>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</si>
  <si>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</si>
  <si>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</si>
  <si>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</si>
  <si>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</si>
  <si>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</si>
  <si>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</si>
  <si>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</si>
  <si>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</si>
  <si>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</si>
  <si>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</si>
  <si>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</si>
  <si>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</si>
  <si>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</si>
  <si>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</si>
  <si>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</si>
  <si>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</si>
  <si>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</si>
  <si>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</si>
  <si>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</si>
  <si>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</si>
  <si>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</si>
  <si>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</si>
  <si>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</si>
  <si>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</si>
  <si>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</si>
  <si>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</si>
  <si>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</si>
  <si>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</si>
  <si>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</si>
  <si>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</si>
  <si>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</si>
  <si>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</si>
  <si>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</si>
  <si>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</si>
  <si>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</si>
  <si>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</si>
  <si>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</si>
  <si>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</si>
  <si>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</si>
  <si>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</si>
  <si>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</si>
  <si>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</si>
  <si>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</si>
  <si>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</si>
  <si>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</si>
  <si>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</si>
  <si>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</si>
  <si>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</si>
  <si>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</si>
  <si>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</si>
  <si>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</si>
  <si>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</si>
  <si>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</si>
  <si>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</si>
  <si>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</si>
  <si>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</si>
  <si>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</si>
  <si>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</si>
  <si>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</si>
  <si>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</si>
  <si>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</si>
  <si>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</si>
  <si>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</si>
  <si>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</si>
  <si>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</si>
  <si>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</si>
  <si>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</si>
  <si>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</si>
  <si>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</si>
  <si>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</si>
  <si>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</si>
  <si>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</si>
  <si>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</si>
  <si>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</si>
  <si>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</si>
  <si>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</si>
  <si>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</si>
  <si>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</si>
  <si>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</si>
  <si>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</si>
  <si>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</si>
  <si>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</si>
  <si>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</si>
  <si>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</si>
  <si>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</si>
  <si>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</si>
  <si>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</si>
  <si>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</si>
  <si>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</si>
  <si>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</si>
  <si>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</si>
  <si>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</si>
  <si>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</si>
  <si>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</si>
  <si>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</si>
  <si>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</si>
  <si>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</si>
  <si>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</si>
  <si>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</si>
  <si>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</si>
  <si>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</si>
  <si>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</si>
  <si>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</si>
  <si>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</si>
  <si>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</si>
  <si>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</si>
  <si>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</si>
  <si>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</si>
  <si>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</si>
  <si>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</si>
  <si>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</si>
  <si>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</si>
  <si>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</si>
  <si>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</si>
  <si>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</si>
  <si>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</si>
  <si>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</si>
  <si>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</si>
  <si>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</si>
  <si>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</si>
  <si>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</si>
  <si>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</si>
  <si>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</si>
  <si>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</si>
  <si>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</si>
  <si>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</si>
  <si>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</si>
  <si>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</si>
  <si>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</si>
  <si>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</si>
  <si>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</si>
  <si>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</si>
  <si>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</si>
  <si>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</si>
  <si>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</si>
  <si>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</si>
  <si>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</si>
  <si>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</si>
  <si>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</si>
  <si>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</si>
  <si>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</si>
  <si>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</si>
  <si>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</si>
  <si>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</si>
  <si>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</si>
  <si>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</si>
  <si>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</si>
  <si>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</si>
  <si>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</si>
  <si>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</si>
  <si>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</si>
  <si>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</si>
  <si>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</si>
  <si>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</si>
  <si>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</si>
  <si>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</si>
  <si>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</si>
  <si>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</si>
  <si>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</si>
  <si>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</si>
  <si>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</si>
  <si>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</si>
  <si>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</si>
  <si>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</si>
  <si>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</si>
  <si>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</si>
  <si>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</si>
  <si>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</si>
  <si>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</si>
  <si>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</si>
  <si>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</si>
  <si>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</si>
  <si>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</si>
  <si>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</si>
  <si>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</si>
  <si>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</si>
  <si>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</si>
  <si>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</si>
  <si>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</si>
  <si>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</si>
  <si>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</si>
  <si>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</si>
  <si>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</si>
  <si>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</si>
  <si>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</si>
  <si>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</si>
  <si>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</si>
  <si>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</si>
  <si>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</si>
  <si>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</si>
  <si>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</si>
  <si>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</si>
  <si>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</si>
  <si>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</si>
  <si>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</si>
  <si>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</si>
  <si>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</si>
  <si>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</si>
  <si>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</si>
  <si>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</si>
  <si>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</si>
  <si>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</si>
  <si>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</si>
  <si>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</si>
  <si>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</si>
  <si>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</si>
  <si>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</si>
  <si>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</si>
  <si>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</si>
  <si>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</si>
  <si>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</si>
  <si>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</si>
  <si>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</si>
  <si>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</si>
  <si>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</si>
  <si>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</si>
  <si>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</si>
  <si>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</si>
  <si>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</si>
  <si>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</si>
  <si>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</si>
  <si>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</si>
  <si>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</si>
  <si>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</si>
  <si>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</si>
  <si>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</si>
  <si>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</si>
  <si>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</si>
  <si>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</si>
  <si>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</si>
  <si>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</si>
  <si>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</si>
  <si>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</si>
  <si>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</si>
  <si>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</si>
  <si>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</si>
  <si>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</si>
  <si>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</si>
  <si>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</si>
  <si>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</si>
  <si>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</si>
  <si>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</si>
  <si>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</si>
  <si>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</si>
  <si>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</si>
  <si>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</si>
  <si>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</si>
  <si>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</si>
  <si>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</si>
  <si>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</si>
  <si>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</si>
  <si>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</si>
  <si>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</si>
  <si>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</si>
  <si>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</si>
  <si>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</si>
  <si>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</si>
  <si>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</si>
  <si>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</si>
  <si>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</si>
  <si>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</si>
  <si>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</si>
  <si>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</si>
  <si>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</si>
  <si>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</si>
  <si>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</si>
  <si>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</si>
  <si>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</si>
  <si>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</si>
  <si>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</si>
  <si>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</si>
  <si>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</si>
  <si>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</si>
  <si>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</si>
  <si>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</si>
  <si>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</si>
  <si>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</si>
  <si>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</si>
  <si>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</si>
  <si>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</si>
  <si>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</si>
  <si>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</si>
  <si>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</si>
  <si>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</si>
  <si>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</si>
  <si>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</si>
  <si>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</si>
  <si>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</si>
  <si>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</si>
  <si>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</si>
  <si>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</si>
  <si>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</si>
  <si>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</si>
  <si>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</si>
  <si>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</si>
  <si>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</si>
  <si>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</si>
  <si>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</si>
  <si>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</si>
  <si>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</si>
  <si>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</si>
  <si>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</si>
  <si>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</si>
  <si>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</si>
  <si>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</si>
  <si>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</si>
  <si>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</si>
  <si>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</si>
  <si>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</si>
  <si>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</si>
  <si>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</si>
  <si>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</si>
  <si>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</si>
  <si>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</si>
  <si>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</si>
  <si>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</si>
  <si>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</si>
  <si>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</si>
  <si>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</si>
  <si>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</si>
  <si>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</si>
  <si>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</si>
  <si>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</si>
  <si>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</si>
  <si>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</si>
  <si>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</si>
  <si>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</si>
  <si>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</si>
  <si>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</si>
  <si>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</si>
  <si>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</si>
  <si>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</si>
  <si>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</si>
  <si>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</si>
  <si>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</si>
  <si>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</si>
  <si>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</si>
  <si>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</si>
  <si>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</si>
  <si>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</si>
  <si>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</si>
  <si>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</si>
  <si>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</si>
  <si>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</si>
  <si>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</si>
  <si>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</si>
  <si>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</si>
  <si>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</si>
  <si>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</si>
  <si>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</si>
  <si>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</si>
  <si>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</si>
  <si>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</si>
  <si>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</si>
  <si>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</si>
  <si>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</si>
  <si>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</si>
  <si>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</si>
  <si>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</si>
  <si>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</si>
  <si>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</si>
  <si>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</si>
  <si>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</si>
  <si>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</si>
  <si>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</si>
  <si>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</si>
  <si>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</si>
  <si>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</si>
  <si>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</si>
  <si>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</si>
  <si>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</si>
  <si>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</si>
  <si>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</si>
  <si>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</si>
  <si>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</si>
  <si>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</si>
  <si>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</si>
  <si>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</si>
  <si>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</si>
  <si>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</si>
  <si>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</si>
  <si>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</si>
  <si>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</si>
  <si>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</si>
  <si>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</si>
  <si>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</si>
  <si>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</si>
  <si>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</si>
  <si>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</si>
  <si>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</si>
  <si>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</si>
  <si>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</si>
  <si>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</si>
  <si>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</si>
  <si>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</si>
  <si>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</si>
  <si>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</si>
  <si>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</si>
  <si>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</si>
  <si>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</si>
  <si>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</si>
  <si>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</si>
  <si>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</si>
  <si>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</si>
  <si>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</si>
  <si>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</si>
  <si>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</si>
  <si>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</si>
  <si>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</si>
  <si>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</si>
  <si>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</si>
  <si>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</si>
  <si>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</si>
  <si>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</si>
  <si>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</si>
  <si>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</si>
  <si>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</si>
  <si>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</si>
  <si>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</si>
  <si>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</si>
  <si>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</si>
  <si>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</si>
  <si>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</si>
  <si>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</si>
  <si>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</si>
  <si>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</si>
  <si>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</si>
  <si>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</si>
  <si>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</si>
  <si>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</si>
  <si>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</si>
  <si>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</si>
  <si>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</si>
  <si>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</si>
  <si>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</si>
  <si>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</si>
  <si>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</si>
  <si>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</si>
  <si>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</si>
  <si>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</si>
  <si>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</si>
  <si>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</si>
  <si>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</si>
  <si>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</si>
  <si>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</si>
  <si>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</si>
  <si>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</si>
  <si>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</si>
  <si>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</si>
  <si>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</si>
  <si>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</si>
  <si>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</si>
  <si>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</si>
  <si>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</si>
  <si>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</si>
  <si>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</si>
  <si>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</si>
  <si>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</si>
  <si>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</si>
  <si>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</si>
  <si>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</si>
  <si>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</si>
  <si>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</si>
  <si>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</si>
  <si>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</si>
  <si>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</si>
  <si>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</si>
  <si>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</si>
  <si>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</si>
  <si>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</si>
  <si>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</si>
  <si>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</si>
  <si>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</si>
  <si>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</si>
  <si>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</si>
  <si>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</si>
  <si>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</si>
  <si>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</si>
  <si>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</si>
  <si>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</si>
  <si>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</si>
  <si>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</si>
  <si>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</si>
  <si>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</si>
  <si>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</si>
  <si>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</si>
  <si>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</si>
  <si>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</si>
  <si>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</si>
  <si>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</si>
  <si>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</si>
  <si>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</si>
  <si>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</si>
  <si>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</si>
  <si>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</si>
  <si>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</si>
  <si>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</si>
  <si>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</si>
  <si>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</si>
  <si>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</si>
  <si>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</si>
  <si>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</si>
  <si>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</si>
  <si>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</si>
  <si>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</si>
  <si>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</si>
  <si>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</si>
  <si>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</si>
  <si>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</si>
  <si>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</si>
  <si>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</si>
  <si>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</si>
  <si>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</si>
  <si>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</si>
  <si>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</si>
  <si>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</si>
  <si>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</si>
  <si>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</si>
  <si>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</si>
  <si>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</si>
  <si>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</si>
  <si>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</si>
  <si>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</si>
  <si>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</si>
  <si>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</si>
  <si>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</si>
  <si>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</si>
  <si>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</si>
  <si>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</si>
  <si>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</si>
  <si>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</si>
  <si>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</si>
  <si>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</si>
  <si>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</si>
  <si>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</si>
  <si>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</si>
  <si>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</si>
  <si>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</si>
  <si>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</si>
  <si>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</si>
  <si>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</si>
  <si>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</si>
  <si>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</si>
  <si>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</si>
  <si>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</si>
  <si>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</si>
  <si>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</si>
  <si>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</si>
  <si>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</si>
  <si>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</si>
  <si>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</si>
  <si>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</si>
  <si>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</si>
  <si>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</si>
  <si>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</si>
  <si>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</si>
  <si>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</si>
  <si>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</si>
  <si>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</si>
  <si>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</si>
  <si>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</si>
  <si>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</si>
  <si>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</si>
  <si>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</si>
  <si>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</si>
  <si>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</si>
  <si>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</si>
  <si>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</si>
  <si>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</si>
  <si>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</si>
  <si>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</si>
  <si>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</si>
  <si>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</si>
  <si>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</si>
  <si>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</si>
  <si>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</si>
  <si>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</si>
  <si>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</si>
  <si>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</si>
  <si>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</si>
  <si>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</si>
  <si>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</si>
  <si>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</si>
  <si>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</si>
  <si>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</si>
  <si>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</si>
  <si>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</si>
  <si>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</si>
  <si>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</si>
  <si>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</si>
  <si>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</si>
  <si>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</si>
  <si>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</si>
  <si>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</si>
  <si>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</si>
  <si>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</si>
  <si>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</si>
  <si>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</si>
  <si>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</si>
  <si>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</si>
  <si>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</si>
  <si>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</si>
  <si>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</si>
  <si>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</si>
  <si>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</si>
  <si>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</si>
  <si>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</si>
  <si>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</si>
  <si>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</si>
  <si>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</si>
  <si>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</si>
  <si>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</si>
  <si>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</si>
  <si>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</si>
  <si>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</si>
  <si>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</si>
  <si>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</si>
  <si>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</si>
  <si>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</si>
  <si>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</si>
  <si>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</si>
  <si>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</si>
  <si>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</si>
  <si>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</si>
  <si>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</si>
  <si>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</si>
  <si>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</si>
  <si>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</si>
  <si>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</si>
  <si>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</si>
  <si>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</si>
  <si>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</si>
  <si>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</si>
  <si>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</si>
  <si>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</si>
  <si>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</si>
  <si>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</si>
  <si>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</si>
  <si>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</si>
  <si>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</si>
  <si>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</si>
  <si>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</si>
  <si>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</si>
  <si>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</si>
  <si>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</si>
  <si>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</si>
  <si>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</si>
  <si>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</si>
  <si>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</si>
  <si>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</si>
  <si>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</si>
  <si>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</si>
  <si>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</si>
  <si>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</si>
  <si>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</si>
  <si>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</si>
  <si>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</si>
  <si>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</si>
  <si>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</si>
  <si>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</si>
  <si>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</si>
  <si>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</si>
  <si>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</si>
  <si>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</si>
  <si>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</si>
  <si>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</si>
  <si>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</si>
  <si>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</si>
  <si>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</si>
  <si>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</si>
  <si>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</si>
  <si>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</si>
  <si>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</si>
  <si>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</si>
  <si>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</si>
  <si>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</si>
  <si>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</si>
  <si>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</si>
  <si>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</si>
  <si>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</si>
  <si>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</si>
  <si>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</si>
  <si>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</si>
  <si>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</si>
  <si>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</si>
  <si>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</si>
  <si>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</si>
  <si>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</si>
  <si>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</si>
  <si>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</si>
  <si>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</si>
  <si>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</si>
  <si>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</si>
  <si>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</si>
  <si>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</si>
  <si>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</si>
  <si>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</si>
  <si>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</si>
  <si>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</si>
  <si>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</si>
  <si>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</si>
  <si>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</si>
  <si>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</si>
  <si>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</si>
  <si>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</si>
  <si>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</si>
  <si>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</si>
  <si>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</si>
  <si>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</si>
  <si>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</si>
  <si>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</si>
  <si>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</si>
  <si>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</si>
  <si>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</si>
  <si>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</si>
  <si>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</si>
  <si>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</si>
  <si>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</si>
  <si>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</si>
  <si>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</si>
  <si>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</si>
  <si>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</si>
  <si>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</si>
  <si>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</si>
  <si>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</si>
  <si>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</si>
  <si>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</si>
  <si>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</si>
  <si>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</si>
  <si>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</si>
  <si>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</si>
  <si>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</si>
  <si>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</si>
  <si>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</si>
  <si>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</si>
  <si>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</si>
  <si>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</si>
  <si>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</si>
  <si>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</si>
  <si>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</si>
  <si>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</si>
  <si>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</si>
  <si>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</si>
  <si>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</si>
  <si>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</si>
  <si>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</si>
  <si>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</si>
  <si>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</si>
  <si>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</si>
  <si>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</si>
  <si>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</si>
  <si>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</si>
  <si>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</si>
  <si>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</si>
  <si>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</si>
  <si>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</si>
  <si>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</si>
  <si>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</si>
  <si>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</si>
  <si>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</si>
  <si>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</si>
  <si>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</si>
  <si>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</si>
  <si>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</si>
  <si>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</si>
  <si>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</si>
  <si>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</si>
  <si>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</si>
  <si>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</si>
  <si>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</si>
  <si>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</si>
  <si>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</si>
  <si>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</si>
  <si>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</si>
  <si>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</si>
  <si>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</si>
  <si>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</si>
  <si>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</si>
  <si>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</si>
  <si>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</si>
  <si>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</si>
  <si>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</si>
  <si>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</si>
  <si>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</si>
  <si>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</si>
  <si>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</si>
  <si>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</si>
  <si>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</si>
  <si>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</si>
  <si>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</si>
  <si>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</si>
  <si>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</si>
  <si>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</si>
  <si>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</si>
  <si>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</si>
  <si>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</si>
  <si>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</si>
  <si>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</si>
  <si>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</si>
  <si>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</si>
  <si>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</si>
  <si>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</si>
  <si>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</si>
  <si>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</si>
  <si>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</si>
  <si>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</si>
  <si>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</si>
  <si>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</si>
  <si>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</si>
  <si>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</si>
  <si>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</si>
  <si>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</si>
  <si>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</si>
  <si>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</si>
  <si>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</si>
  <si>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</si>
  <si>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</si>
  <si>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</si>
  <si>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</si>
  <si>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</si>
  <si>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</si>
  <si>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</si>
  <si>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</si>
  <si>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</si>
  <si>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</si>
  <si>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</si>
  <si>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</si>
  <si>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</si>
  <si>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</si>
  <si>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</si>
  <si>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</si>
  <si>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</si>
  <si>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</si>
  <si>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</si>
  <si>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</si>
  <si>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</si>
  <si>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</si>
  <si>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</si>
  <si>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</si>
  <si>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</si>
  <si>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</si>
  <si>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</si>
  <si>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</si>
  <si>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</si>
  <si>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</si>
  <si>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</si>
  <si>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</si>
  <si>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</si>
  <si>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</si>
  <si>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</si>
  <si>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</si>
  <si>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</si>
  <si>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</si>
  <si>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</si>
  <si>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</si>
  <si>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</si>
  <si>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</si>
  <si>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</si>
  <si>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</si>
  <si>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</si>
  <si>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</si>
  <si>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</si>
  <si>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</si>
  <si>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</si>
  <si>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</si>
  <si>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</si>
  <si>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</si>
  <si>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</si>
  <si>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</si>
  <si>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</si>
  <si>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</si>
  <si>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</si>
  <si>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</si>
  <si>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</si>
  <si>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</si>
  <si>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</si>
  <si>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</si>
  <si>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</si>
  <si>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</si>
  <si>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</si>
  <si>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</si>
  <si>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</si>
  <si>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</si>
  <si>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</si>
  <si>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</si>
  <si>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</si>
  <si>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</si>
  <si>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</si>
  <si>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</si>
  <si>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</si>
  <si>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</si>
  <si>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</si>
  <si>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</si>
  <si>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</si>
  <si>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</si>
  <si>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</si>
  <si>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</si>
  <si>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</si>
  <si>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</si>
  <si>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</si>
  <si>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</si>
  <si>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</si>
  <si>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</si>
  <si>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</si>
  <si>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</si>
  <si>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</si>
  <si>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</si>
  <si>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</si>
  <si>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</si>
  <si>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</si>
  <si>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</si>
  <si>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</si>
  <si>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</si>
  <si>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</si>
  <si>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</si>
  <si>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</si>
  <si>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</si>
  <si>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</si>
  <si>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</si>
  <si>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</si>
  <si>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</si>
  <si>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</si>
  <si>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</si>
  <si>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</si>
  <si>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</si>
  <si>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</si>
  <si>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</si>
  <si>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</si>
  <si>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</si>
  <si>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</si>
  <si>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</si>
  <si>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</si>
  <si>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</si>
  <si>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</si>
  <si>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</si>
  <si>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</si>
  <si>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</si>
  <si>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</si>
  <si>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</si>
  <si>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</si>
  <si>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</si>
  <si>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</si>
  <si>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</si>
  <si>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</si>
  <si>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</si>
  <si>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</si>
  <si>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</si>
  <si>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</si>
  <si>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</si>
  <si>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</si>
  <si>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</si>
  <si>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</si>
  <si>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</si>
  <si>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</si>
  <si>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</si>
  <si>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</si>
  <si>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</si>
  <si>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</si>
  <si>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</si>
  <si>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</si>
  <si>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</si>
  <si>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</si>
  <si>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</si>
  <si>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</si>
  <si>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</si>
  <si>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</si>
  <si>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</si>
  <si>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</si>
  <si>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</si>
  <si>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</si>
  <si>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</si>
  <si>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</si>
  <si>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</si>
  <si>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</si>
  <si>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</si>
  <si>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</si>
  <si>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</si>
  <si>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</si>
  <si>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</si>
  <si>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</si>
  <si>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</si>
  <si>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</si>
  <si>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</si>
  <si>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</si>
  <si>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</si>
  <si>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</si>
  <si>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</si>
  <si>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</si>
  <si>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</si>
  <si>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</si>
  <si>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</si>
  <si>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</si>
  <si>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</si>
  <si>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</si>
  <si>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</si>
  <si>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</si>
  <si>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</si>
  <si>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</si>
  <si>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</si>
  <si>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</si>
  <si>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</si>
  <si>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</si>
  <si>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</si>
  <si>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</si>
  <si>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</si>
  <si>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</si>
  <si>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</si>
  <si>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</si>
  <si>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</si>
  <si>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</si>
  <si>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</si>
  <si>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</si>
  <si>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</si>
  <si>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</si>
  <si>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</si>
  <si>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</si>
  <si>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</si>
  <si>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</si>
  <si>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</si>
  <si>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</si>
  <si>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</si>
  <si>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</si>
  <si>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</si>
  <si>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</si>
  <si>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</si>
  <si>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</si>
  <si>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</si>
  <si>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</si>
  <si>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</si>
  <si>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</si>
  <si>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</si>
  <si>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</si>
  <si>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</si>
  <si>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</si>
  <si>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</si>
  <si>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</si>
  <si>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</si>
  <si>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</si>
  <si>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</si>
  <si>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</si>
  <si>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</si>
  <si>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</si>
  <si>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</si>
  <si>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</si>
  <si>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</si>
  <si>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</si>
  <si>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</si>
  <si>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</si>
  <si>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</si>
  <si>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</si>
  <si>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</si>
  <si>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</si>
  <si>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</si>
  <si>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</si>
  <si>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</si>
  <si>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</si>
  <si>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</si>
  <si>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</si>
  <si>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</si>
  <si>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</si>
  <si>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</si>
  <si>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</si>
  <si>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</si>
  <si>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</si>
  <si>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</si>
  <si>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</si>
  <si>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</si>
  <si>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</si>
  <si>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</si>
  <si>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</si>
  <si>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</si>
  <si>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</si>
  <si>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</si>
  <si>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</si>
  <si>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</si>
  <si>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</si>
  <si>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</si>
  <si>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</si>
  <si>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</si>
  <si>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</si>
  <si>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</si>
  <si>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</si>
  <si>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</si>
  <si>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</si>
  <si>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</si>
  <si>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</si>
  <si>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</si>
  <si>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</si>
  <si>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</si>
  <si>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</si>
  <si>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</si>
  <si>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</si>
  <si>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</si>
  <si>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</si>
  <si>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</si>
  <si>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</si>
  <si>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</si>
  <si>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</si>
  <si>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</si>
  <si>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</si>
  <si>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</si>
  <si>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</si>
  <si>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</si>
  <si>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</si>
  <si>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</si>
  <si>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</si>
  <si>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</si>
  <si>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</si>
  <si>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</si>
  <si>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</si>
  <si>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</si>
  <si>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</si>
  <si>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</si>
  <si>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</si>
  <si>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</si>
  <si>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</si>
  <si>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</si>
  <si>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</si>
  <si>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</si>
  <si>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</si>
  <si>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</si>
  <si>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</si>
  <si>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</si>
  <si>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</si>
  <si>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</si>
  <si>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</si>
  <si>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</si>
  <si>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</si>
  <si>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</si>
  <si>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</si>
  <si>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</si>
  <si>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</si>
  <si>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</si>
  <si>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</si>
  <si>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</si>
  <si>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</si>
  <si>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</si>
  <si>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</si>
  <si>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</si>
  <si>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</si>
  <si>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</si>
  <si>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</si>
  <si>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</si>
  <si>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</si>
  <si>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</si>
  <si>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</si>
  <si>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</si>
  <si>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</si>
  <si>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</si>
  <si>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</si>
  <si>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</si>
  <si>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</si>
  <si>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</si>
  <si>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</si>
  <si>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</si>
  <si>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</si>
  <si>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</si>
  <si>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</si>
  <si>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</si>
  <si>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</si>
  <si>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</si>
  <si>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</si>
  <si>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</si>
  <si>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</si>
  <si>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</si>
  <si>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</si>
  <si>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</si>
  <si>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</si>
  <si>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</si>
  <si>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</si>
  <si>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</si>
  <si>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</si>
  <si>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</si>
  <si>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</si>
  <si>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</si>
  <si>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</si>
  <si>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</si>
  <si>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</si>
  <si>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</si>
  <si>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</si>
  <si>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</si>
  <si>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</si>
  <si>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</si>
  <si>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</si>
  <si>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</si>
  <si>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</si>
  <si>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</si>
  <si>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</si>
  <si>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</si>
  <si>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</si>
  <si>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</si>
  <si>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</si>
  <si>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</si>
  <si>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</si>
  <si>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</si>
  <si>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</si>
  <si>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</si>
  <si>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</si>
  <si>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</si>
  <si>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</si>
  <si>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</si>
  <si>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</si>
  <si>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</si>
  <si>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</si>
  <si>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</si>
  <si>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</si>
  <si>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</si>
  <si>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</si>
  <si>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</si>
  <si>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</si>
  <si>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</si>
  <si>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</si>
  <si>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</si>
  <si>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</si>
  <si>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</si>
  <si>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</si>
  <si>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</si>
  <si>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</si>
  <si>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</si>
  <si>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</si>
  <si>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</si>
  <si>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</si>
  <si>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</si>
  <si>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</si>
  <si>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</si>
  <si>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</si>
  <si>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</si>
  <si>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</si>
  <si>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</si>
  <si>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</si>
  <si>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</si>
  <si>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</si>
  <si>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</si>
  <si>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</si>
  <si>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</si>
  <si>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</si>
  <si>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</si>
  <si>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</si>
  <si>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</si>
  <si>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</si>
  <si>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</si>
  <si>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</si>
  <si>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</si>
  <si>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</si>
  <si>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</si>
  <si>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</si>
  <si>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</si>
  <si>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</si>
  <si>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</si>
  <si>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</si>
  <si>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</si>
  <si>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</si>
  <si>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</si>
  <si>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</si>
  <si>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</si>
  <si>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</si>
  <si>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</si>
  <si>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</si>
  <si>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</si>
  <si>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</si>
  <si>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</si>
  <si>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</si>
  <si>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</si>
  <si>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</si>
  <si>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</si>
  <si>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</si>
  <si>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</si>
  <si>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</si>
  <si>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</si>
  <si>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</si>
  <si>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</si>
  <si>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</si>
  <si>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</si>
  <si>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</si>
  <si>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</si>
  <si>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</si>
  <si>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</si>
  <si>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</si>
  <si>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</si>
  <si>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</si>
  <si>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</si>
  <si>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</si>
  <si>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</si>
  <si>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</si>
  <si>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</si>
  <si>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</si>
  <si>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</si>
  <si>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</si>
  <si>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</si>
  <si>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</si>
  <si>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</si>
  <si>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</si>
  <si>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</si>
  <si>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</si>
  <si>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</si>
  <si>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</si>
  <si>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</si>
  <si>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</si>
  <si>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</si>
  <si>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</si>
  <si>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</si>
  <si>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</si>
  <si>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</si>
  <si>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</si>
  <si>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</si>
  <si>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</si>
  <si>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</si>
  <si>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</si>
  <si>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</si>
  <si>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</si>
  <si>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</si>
  <si>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</si>
  <si>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</si>
  <si>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</si>
  <si>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</si>
  <si>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</si>
  <si>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</si>
  <si>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</si>
  <si>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</si>
  <si>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</si>
  <si>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</si>
  <si>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</si>
  <si>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</si>
  <si>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</si>
  <si>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</si>
  <si>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</si>
  <si>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</si>
  <si>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</si>
  <si>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</si>
  <si>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</si>
  <si>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</si>
  <si>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</si>
  <si>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</si>
  <si>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</si>
  <si>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</si>
  <si>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</si>
  <si>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</si>
  <si>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</si>
  <si>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</si>
  <si>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</si>
  <si>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</si>
  <si>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</si>
  <si>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</si>
  <si>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</si>
  <si>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</si>
  <si>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</si>
  <si>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</si>
  <si>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</si>
  <si>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</si>
  <si>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</si>
  <si>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</si>
  <si>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</si>
  <si>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</si>
  <si>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</si>
  <si>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</si>
  <si>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</si>
  <si>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</si>
  <si>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</si>
  <si>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</si>
  <si>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</si>
  <si>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</si>
  <si>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</si>
  <si>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</si>
  <si>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</si>
  <si>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</si>
  <si>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</si>
  <si>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</si>
  <si>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</si>
  <si>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</si>
  <si>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</si>
  <si>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</si>
  <si>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</si>
  <si>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</si>
  <si>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</si>
  <si>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</si>
  <si>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</si>
  <si>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</si>
  <si>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</si>
  <si>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</si>
  <si>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</si>
  <si>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</si>
  <si>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</si>
  <si>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</si>
  <si>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</si>
  <si>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</si>
  <si>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</si>
  <si>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</si>
  <si>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</si>
  <si>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</si>
  <si>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</si>
  <si>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</si>
  <si>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</si>
  <si>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</si>
  <si>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</si>
  <si>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</si>
  <si>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</si>
  <si>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</si>
  <si>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</si>
  <si>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</si>
  <si>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</si>
  <si>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</si>
  <si>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</si>
  <si>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</si>
  <si>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</si>
  <si>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</si>
  <si>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</si>
  <si>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</si>
  <si>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</si>
  <si>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</si>
  <si>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</si>
  <si>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</si>
  <si>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</si>
  <si>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</si>
  <si>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</si>
  <si>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</si>
  <si>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</si>
  <si>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</si>
  <si>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</si>
  <si>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</si>
  <si>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</si>
  <si>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</si>
  <si>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</si>
  <si>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</si>
  <si>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</si>
  <si>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</si>
  <si>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</si>
  <si>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</si>
  <si>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</si>
  <si>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</si>
  <si>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</si>
  <si>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</si>
  <si>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</si>
  <si>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</si>
  <si>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</si>
  <si>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</si>
  <si>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</si>
  <si>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</si>
  <si>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</si>
  <si>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</si>
  <si>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</si>
  <si>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</si>
  <si>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</si>
  <si>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</si>
  <si>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</si>
  <si>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</si>
  <si>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</si>
  <si>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</si>
  <si>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</si>
  <si>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</si>
  <si>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</si>
  <si>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</si>
  <si>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</si>
  <si>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</si>
  <si>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</si>
  <si>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</si>
  <si>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</si>
  <si>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</si>
  <si>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</si>
  <si>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</si>
  <si>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</si>
  <si>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</si>
  <si>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</si>
  <si>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</si>
  <si>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</si>
  <si>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</si>
  <si>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</si>
  <si>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</si>
  <si>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</si>
  <si>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</si>
  <si>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</si>
  <si>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</si>
  <si>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</si>
  <si>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</si>
  <si>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</si>
  <si>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</si>
  <si>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</si>
  <si>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</si>
  <si>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</si>
  <si>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</si>
  <si>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</si>
  <si>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</si>
  <si>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</si>
  <si>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</si>
  <si>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</si>
  <si>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</si>
  <si>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</si>
  <si>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</si>
  <si>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</si>
  <si>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</si>
  <si>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</si>
  <si>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</si>
  <si>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</si>
  <si>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</si>
  <si>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</si>
  <si>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</si>
  <si>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</si>
  <si>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</si>
  <si>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</si>
  <si>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</si>
  <si>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</si>
  <si>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</si>
  <si>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</si>
  <si>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</si>
  <si>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</si>
  <si>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</si>
  <si>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</si>
  <si>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</si>
  <si>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</si>
  <si>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</si>
  <si>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</si>
  <si>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</si>
  <si>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</si>
  <si>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</si>
  <si>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</si>
  <si>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</si>
  <si>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</si>
  <si>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</si>
  <si>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</si>
  <si>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</si>
  <si>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</si>
  <si>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</si>
  <si>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</si>
  <si>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</si>
  <si>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</si>
  <si>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</si>
  <si>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</si>
  <si>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</si>
  <si>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</si>
  <si>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</si>
  <si>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</si>
  <si>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</si>
  <si>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</si>
  <si>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</si>
  <si>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</si>
  <si>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</si>
  <si>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</si>
  <si>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</si>
  <si>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</si>
  <si>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</si>
  <si>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</si>
  <si>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</si>
  <si>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</si>
  <si>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</si>
  <si>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</si>
  <si>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</si>
  <si>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</si>
  <si>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</si>
  <si>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</si>
  <si>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</si>
  <si>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</si>
  <si>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</si>
  <si>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</si>
  <si>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</si>
  <si>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</si>
  <si>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</si>
  <si>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</si>
  <si>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</si>
  <si>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</si>
  <si>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</si>
  <si>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</si>
  <si>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</si>
  <si>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</si>
  <si>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</si>
  <si>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</si>
  <si>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</si>
  <si>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</si>
  <si>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</si>
  <si>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</si>
  <si>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</si>
  <si>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</si>
  <si>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</si>
  <si>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</si>
  <si>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</si>
  <si>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</si>
  <si>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</si>
  <si>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</si>
  <si>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</si>
  <si>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</si>
  <si>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</si>
  <si>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</si>
  <si>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</si>
  <si>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</si>
  <si>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</si>
  <si>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</si>
  <si>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</si>
  <si>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</si>
  <si>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</si>
  <si>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</si>
  <si>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</si>
  <si>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</si>
  <si>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</si>
  <si>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</si>
  <si>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</si>
  <si>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</si>
  <si>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</si>
  <si>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</si>
  <si>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</si>
  <si>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</si>
  <si>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</si>
  <si>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</si>
  <si>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</si>
  <si>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</si>
  <si>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</si>
  <si>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</si>
  <si>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</si>
  <si>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</si>
  <si>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</si>
  <si>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</si>
  <si>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</si>
  <si>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</si>
  <si>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</si>
  <si>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</si>
  <si>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</si>
  <si>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</si>
  <si>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</si>
  <si>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</si>
  <si>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</si>
  <si>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</si>
  <si>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</si>
  <si>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</si>
  <si>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</si>
  <si>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</si>
  <si>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</si>
  <si>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</si>
  <si>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</si>
  <si>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</si>
  <si>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</si>
  <si>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</si>
  <si>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</si>
  <si>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</si>
  <si>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</si>
  <si>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</si>
  <si>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</si>
  <si>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</si>
  <si>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</si>
  <si>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</si>
  <si>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</si>
  <si>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</si>
  <si>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</si>
  <si>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</si>
  <si>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</si>
  <si>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</si>
  <si>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</si>
  <si>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</si>
  <si>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</si>
  <si>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</si>
  <si>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</si>
  <si>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</si>
  <si>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</si>
  <si>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</si>
  <si>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</si>
  <si>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</si>
  <si>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</si>
  <si>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</si>
  <si>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</si>
  <si>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</si>
  <si>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</si>
  <si>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</si>
  <si>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</si>
  <si>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</si>
  <si>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</si>
  <si>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</si>
  <si>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</si>
  <si>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</si>
  <si>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</si>
  <si>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</si>
  <si>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</si>
  <si>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</si>
  <si>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</si>
  <si>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</si>
  <si>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</si>
  <si>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</si>
  <si>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</si>
  <si>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</si>
  <si>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</si>
  <si>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</si>
  <si>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</si>
  <si>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</si>
  <si>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</si>
  <si>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</si>
  <si>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</si>
  <si>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</si>
  <si>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</si>
  <si>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</si>
  <si>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</si>
  <si>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</si>
  <si>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</si>
  <si>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</si>
  <si>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</si>
  <si>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</si>
  <si>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</si>
  <si>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</si>
  <si>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</si>
  <si>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</si>
  <si>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</si>
  <si>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</si>
  <si>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</si>
  <si>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</si>
  <si>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</si>
  <si>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</si>
  <si>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</si>
  <si>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</si>
  <si>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</si>
  <si>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</si>
  <si>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</si>
  <si>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</si>
  <si>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</si>
  <si>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</si>
  <si>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</si>
  <si>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</si>
  <si>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</si>
  <si>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</si>
  <si>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</si>
  <si>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</si>
  <si>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</si>
  <si>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</si>
  <si>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</si>
  <si>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</si>
  <si>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</si>
  <si>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</si>
  <si>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</si>
  <si>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</si>
  <si>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</si>
  <si>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</si>
  <si>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</si>
  <si>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</si>
  <si>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</si>
  <si>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</si>
  <si>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</si>
  <si>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</si>
  <si>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</si>
  <si>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</si>
  <si>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</si>
  <si>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</si>
  <si>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</si>
  <si>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</si>
  <si>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</si>
  <si>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</si>
  <si>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</si>
  <si>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</si>
  <si>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</si>
  <si>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</si>
  <si>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</si>
  <si>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</si>
  <si>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</si>
  <si>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</si>
  <si>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</si>
  <si>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</si>
  <si>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</si>
  <si>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</si>
  <si>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</si>
  <si>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</si>
  <si>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</si>
  <si>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</si>
  <si>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</si>
  <si>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</si>
  <si>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</si>
  <si>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</si>
  <si>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</si>
  <si>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</si>
  <si>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</si>
  <si>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</si>
  <si>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</si>
  <si>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</si>
  <si>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</si>
  <si>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</si>
  <si>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</si>
  <si>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</si>
  <si>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</si>
  <si>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</si>
  <si>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</si>
  <si>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</si>
  <si>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</si>
  <si>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</si>
  <si>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</si>
  <si>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</si>
  <si>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</si>
  <si>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</si>
  <si>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</si>
  <si>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</si>
  <si>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</si>
  <si>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</si>
  <si>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</si>
  <si>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</si>
  <si>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</si>
  <si>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</si>
  <si>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</si>
  <si>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</si>
  <si>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</si>
  <si>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</si>
  <si>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</si>
  <si>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</si>
  <si>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</si>
  <si>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</si>
  <si>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</si>
  <si>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</si>
  <si>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</si>
  <si>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</si>
  <si>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</si>
  <si>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</si>
  <si>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</si>
  <si>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</si>
  <si>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</si>
  <si>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</si>
  <si>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</si>
  <si>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</si>
  <si>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</si>
  <si>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</si>
  <si>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</si>
  <si>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</si>
  <si>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</si>
  <si>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</si>
  <si>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</si>
  <si>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</si>
  <si>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</si>
  <si>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</si>
  <si>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</si>
  <si>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</si>
  <si>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</si>
  <si>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</si>
  <si>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</si>
  <si>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</si>
  <si>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</si>
  <si>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</si>
  <si>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</si>
  <si>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</si>
  <si>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</si>
  <si>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</si>
  <si>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</si>
  <si>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</si>
  <si>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</si>
  <si>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</si>
  <si>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</si>
  <si>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</si>
  <si>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</si>
  <si>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</si>
  <si>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</si>
  <si>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</si>
  <si>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</si>
  <si>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</si>
  <si>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</si>
  <si>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</si>
  <si>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</si>
  <si>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</si>
  <si>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</si>
  <si>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</si>
  <si>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</si>
  <si>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</si>
  <si>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</si>
  <si>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</si>
  <si>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</si>
  <si>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</si>
  <si>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</si>
  <si>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</si>
  <si>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</si>
  <si>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</si>
  <si>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</si>
  <si>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</si>
  <si>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</si>
  <si>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</si>
  <si>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</si>
  <si>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</si>
  <si>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</si>
  <si>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</si>
  <si>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</si>
  <si>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</si>
  <si>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</si>
  <si>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</si>
  <si>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</si>
  <si>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</si>
  <si>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</si>
  <si>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</si>
  <si>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</si>
  <si>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</si>
  <si>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</si>
  <si>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</si>
  <si>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</si>
  <si>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</si>
  <si>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</si>
  <si>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</si>
  <si>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</si>
  <si>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</si>
  <si>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</si>
  <si>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</si>
  <si>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</si>
  <si>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</si>
  <si>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</si>
  <si>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</si>
  <si>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</si>
  <si>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</si>
  <si>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</si>
  <si>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</si>
  <si>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</si>
  <si>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</si>
  <si>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</si>
  <si>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</si>
  <si>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</si>
  <si>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</si>
  <si>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</si>
  <si>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</si>
  <si>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</si>
  <si>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</si>
  <si>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</si>
  <si>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</si>
  <si>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</si>
  <si>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</si>
  <si>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</si>
  <si>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</si>
  <si>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</si>
  <si>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</si>
  <si>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</si>
  <si>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</si>
  <si>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</si>
  <si>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</si>
  <si>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</si>
  <si>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</si>
  <si>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</si>
  <si>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</si>
  <si>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</si>
  <si>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</si>
  <si>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</si>
  <si>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</si>
  <si>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</si>
  <si>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</si>
  <si>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</si>
  <si>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</si>
  <si>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</si>
  <si>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</si>
  <si>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</si>
  <si>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</si>
  <si>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</si>
  <si>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</si>
  <si>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</si>
  <si>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</si>
  <si>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</si>
  <si>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</si>
  <si>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</si>
  <si>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</si>
  <si>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</si>
  <si>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</si>
  <si>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</si>
  <si>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</si>
  <si>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</si>
  <si>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</si>
  <si>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</si>
  <si>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</si>
  <si>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</si>
  <si>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</si>
  <si>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</si>
  <si>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</si>
  <si>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</si>
  <si>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</si>
  <si>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</si>
  <si>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</si>
  <si>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</si>
  <si>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</si>
  <si>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</si>
  <si>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</si>
  <si>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</si>
  <si>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</si>
  <si>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</si>
  <si>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</si>
  <si>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</si>
  <si>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</si>
  <si>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</si>
  <si>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</si>
  <si>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</si>
  <si>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</si>
  <si>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</si>
  <si>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</si>
  <si>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</si>
  <si>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</si>
  <si>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</si>
  <si>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</si>
  <si>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</si>
  <si>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</si>
  <si>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</si>
  <si>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</si>
  <si>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</si>
  <si>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</si>
  <si>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</si>
  <si>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</si>
  <si>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</si>
  <si>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</si>
  <si>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</si>
  <si>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</si>
  <si>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</si>
  <si>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</si>
  <si>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</si>
  <si>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</si>
  <si>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</si>
  <si>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</si>
  <si>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</si>
  <si>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</si>
  <si>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</si>
  <si>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</si>
  <si>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</si>
  <si>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</si>
  <si>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</si>
  <si>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</si>
  <si>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</si>
  <si>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</si>
  <si>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</si>
  <si>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</si>
  <si>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</si>
  <si>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</si>
  <si>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</si>
  <si>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</si>
  <si>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</si>
  <si>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</si>
  <si>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</si>
  <si>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</si>
  <si>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</si>
  <si>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</si>
  <si>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</si>
  <si>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</si>
  <si>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</si>
  <si>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</si>
  <si>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</si>
  <si>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</si>
  <si>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</si>
  <si>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</si>
  <si>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</si>
  <si>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</si>
  <si>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</si>
  <si>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</si>
  <si>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</si>
  <si>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</si>
  <si>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</si>
  <si>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</si>
  <si>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</si>
  <si>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</si>
  <si>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</si>
  <si>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</si>
  <si>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</si>
  <si>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</si>
  <si>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</si>
  <si>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</si>
  <si>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</si>
  <si>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</si>
  <si>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</si>
  <si>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</si>
  <si>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</si>
  <si>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</si>
  <si>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</si>
  <si>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</si>
  <si>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</si>
  <si>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</si>
  <si>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</si>
  <si>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</si>
  <si>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</si>
  <si>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</si>
  <si>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</si>
  <si>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</si>
  <si>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</si>
  <si>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</si>
  <si>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</si>
  <si>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</si>
  <si>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</si>
  <si>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</si>
  <si>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</si>
  <si>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</si>
  <si>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</si>
  <si>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</si>
  <si>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</si>
  <si>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</si>
  <si>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</si>
  <si>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</si>
  <si>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</si>
  <si>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</si>
  <si>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</si>
  <si>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</si>
  <si>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</si>
  <si>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</si>
  <si>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</si>
  <si>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</si>
  <si>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</si>
  <si>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</si>
  <si>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</si>
  <si>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</si>
  <si>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</si>
  <si>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</si>
  <si>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</si>
  <si>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</si>
  <si>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</si>
  <si>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</si>
  <si>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</si>
  <si>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</si>
  <si>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</si>
  <si>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</si>
  <si>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</si>
  <si>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</si>
  <si>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</si>
  <si>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</si>
  <si>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</si>
  <si>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</si>
  <si>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</si>
  <si>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</si>
  <si>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</si>
  <si>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</si>
  <si>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</si>
  <si>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</si>
  <si>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</si>
  <si>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</si>
  <si>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</si>
  <si>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</si>
  <si>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</si>
  <si>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</si>
  <si>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</si>
  <si>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</si>
  <si>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</si>
  <si>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</si>
  <si>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</si>
  <si>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</si>
  <si>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</si>
  <si>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</si>
  <si>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</si>
  <si>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</si>
  <si>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</si>
  <si>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</si>
  <si>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</si>
  <si>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</si>
  <si>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</si>
  <si>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</si>
  <si>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</si>
  <si>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</si>
  <si>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</si>
  <si>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</si>
  <si>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</si>
  <si>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</si>
  <si>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</si>
  <si>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</si>
  <si>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</si>
  <si>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</si>
  <si>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</si>
  <si>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</si>
  <si>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</si>
  <si>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</si>
  <si>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</si>
  <si>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</si>
  <si>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</si>
  <si>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</si>
  <si>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</si>
  <si>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</si>
  <si>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</si>
  <si>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</si>
  <si>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</si>
  <si>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</si>
  <si>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</si>
  <si>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</si>
  <si>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</si>
  <si>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</si>
  <si>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</si>
  <si>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</si>
  <si>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</si>
  <si>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</si>
  <si>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</si>
  <si>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</si>
  <si>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</si>
  <si>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</si>
  <si>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</si>
  <si>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</si>
  <si>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</si>
  <si>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</si>
  <si>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</si>
  <si>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</si>
  <si>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</si>
  <si>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</si>
  <si>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</si>
  <si>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</si>
  <si>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</si>
  <si>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</si>
  <si>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</si>
  <si>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</si>
  <si>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</si>
  <si>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</si>
  <si>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</si>
  <si>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</si>
  <si>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</si>
  <si>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</si>
  <si>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</si>
  <si>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</si>
  <si>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</si>
  <si>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</si>
  <si>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</si>
  <si>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</si>
  <si>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</si>
  <si>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</si>
  <si>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</si>
  <si>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</si>
  <si>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</si>
  <si>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</si>
  <si>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</si>
  <si>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</si>
  <si>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</si>
  <si>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</si>
  <si>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</si>
  <si>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</si>
  <si>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</si>
  <si>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</si>
  <si>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</si>
  <si>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</si>
  <si>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</si>
  <si>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</si>
  <si>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</si>
  <si>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</si>
  <si>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</si>
  <si>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</si>
  <si>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</si>
  <si>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</si>
  <si>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</si>
  <si>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</si>
  <si>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</si>
  <si>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</si>
  <si>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</si>
  <si>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</si>
  <si>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</si>
  <si>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</si>
  <si>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</si>
  <si>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</si>
  <si>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</si>
  <si>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</si>
  <si>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</si>
  <si>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</si>
  <si>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</si>
  <si>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</si>
  <si>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</si>
  <si>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</si>
  <si>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</si>
  <si>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</si>
  <si>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</si>
  <si>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</si>
  <si>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</si>
  <si>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</si>
  <si>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</si>
  <si>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</si>
  <si>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</si>
  <si>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</si>
  <si>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</si>
  <si>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</si>
  <si>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</si>
  <si>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</si>
  <si>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</si>
  <si>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</si>
  <si>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</si>
  <si>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</si>
  <si>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</si>
  <si>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</si>
  <si>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</si>
  <si>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</si>
  <si>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</si>
  <si>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</si>
  <si>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</si>
  <si>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</si>
  <si>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</si>
  <si>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</si>
  <si>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</si>
  <si>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</si>
  <si>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</si>
  <si>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</si>
  <si>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</si>
  <si>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</si>
  <si>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</si>
  <si>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</si>
  <si>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</si>
  <si>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</si>
  <si>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</si>
  <si>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</si>
  <si>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</si>
  <si>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</si>
  <si>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</si>
  <si>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</si>
  <si>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</si>
  <si>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</si>
  <si>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</si>
  <si>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</si>
  <si>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</si>
  <si>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</si>
  <si>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</si>
  <si>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</si>
  <si>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</si>
  <si>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</si>
  <si>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</si>
  <si>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</si>
  <si>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</si>
  <si>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</si>
  <si>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</si>
  <si>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</si>
  <si>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</si>
  <si>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</si>
  <si>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</si>
  <si>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</si>
  <si>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</si>
  <si>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</si>
  <si>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</si>
  <si>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</si>
  <si>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</si>
  <si>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</si>
  <si>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</si>
  <si>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</si>
  <si>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</si>
  <si>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</si>
  <si>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</si>
  <si>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</si>
  <si>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</si>
  <si>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</si>
  <si>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</si>
  <si>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</si>
  <si>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</si>
  <si>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</si>
  <si>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</si>
  <si>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</si>
  <si>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</si>
  <si>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</si>
  <si>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</si>
  <si>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</si>
  <si>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</si>
  <si>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</si>
  <si>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</si>
  <si>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</si>
  <si>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</si>
  <si>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</si>
  <si>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</si>
  <si>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</si>
  <si>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</si>
  <si>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</si>
  <si>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</si>
  <si>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</si>
  <si>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</si>
  <si>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</si>
  <si>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</si>
  <si>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</si>
  <si>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</si>
  <si>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</si>
  <si>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</si>
  <si>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</si>
  <si>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</si>
  <si>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</si>
  <si>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</si>
  <si>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</si>
  <si>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</si>
  <si>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</si>
  <si>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</si>
  <si>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</si>
  <si>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</si>
  <si>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</si>
  <si>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</si>
  <si>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</si>
  <si>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</si>
  <si>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</si>
  <si>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</si>
  <si>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</si>
  <si>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</si>
  <si>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</si>
  <si>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</si>
  <si>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</si>
  <si>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</si>
  <si>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</si>
  <si>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</si>
  <si>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</si>
  <si>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</si>
  <si>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</si>
  <si>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</si>
  <si>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</si>
  <si>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</si>
  <si>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</si>
  <si>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</si>
  <si>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</si>
  <si>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</si>
  <si>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</si>
  <si>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</si>
  <si>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</si>
  <si>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</si>
  <si>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</si>
  <si>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</si>
  <si>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</si>
  <si>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</si>
  <si>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</si>
  <si>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</si>
  <si>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</si>
  <si>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</si>
  <si>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</si>
  <si>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</si>
  <si>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</si>
  <si>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</si>
  <si>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</si>
  <si>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</si>
  <si>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</si>
  <si>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</si>
  <si>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</si>
  <si>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</si>
  <si>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</si>
  <si>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</si>
  <si>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</si>
  <si>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</si>
  <si>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</si>
  <si>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</si>
  <si>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</si>
  <si>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</si>
  <si>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</si>
  <si>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</si>
  <si>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</si>
  <si>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</si>
  <si>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</si>
  <si>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</si>
  <si>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</si>
  <si>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</si>
  <si>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</si>
  <si>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</si>
  <si>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</si>
  <si>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</si>
  <si>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</si>
  <si>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</si>
  <si>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</si>
  <si>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</si>
  <si>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</si>
  <si>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</si>
  <si>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</si>
  <si>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</si>
  <si>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</si>
  <si>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</si>
  <si>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</si>
  <si>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</si>
  <si>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</si>
  <si>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</si>
  <si>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</si>
  <si>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</si>
  <si>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</si>
  <si>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</si>
  <si>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</si>
  <si>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</si>
  <si>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</si>
  <si>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</si>
  <si>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</si>
  <si>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</si>
  <si>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</si>
  <si>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</si>
  <si>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</si>
  <si>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</si>
  <si>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</si>
  <si>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</si>
  <si>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</si>
  <si>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</si>
  <si>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</si>
  <si>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</si>
  <si>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</si>
  <si>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</si>
  <si>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</si>
  <si>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</si>
  <si>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</si>
  <si>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</si>
  <si>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</si>
  <si>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</si>
  <si>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</si>
  <si>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</si>
  <si>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</si>
  <si>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</si>
  <si>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</si>
  <si>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</si>
  <si>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</si>
  <si>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</si>
  <si>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</si>
  <si>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</si>
  <si>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</si>
  <si>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</si>
  <si>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</si>
  <si>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</si>
  <si>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</si>
  <si>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</si>
  <si>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</si>
  <si>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</si>
  <si>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</si>
  <si>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</si>
  <si>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</si>
  <si>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</si>
  <si>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</si>
  <si>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</si>
  <si>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</si>
  <si>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</si>
  <si>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</si>
  <si>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</si>
  <si>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</si>
  <si>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</si>
  <si>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</si>
  <si>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</si>
  <si>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</si>
  <si>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</si>
  <si>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</si>
  <si>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</si>
  <si>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</si>
  <si>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</si>
  <si>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</si>
  <si>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</si>
  <si>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</si>
  <si>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</si>
  <si>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</si>
  <si>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</si>
  <si>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</si>
  <si>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</si>
  <si>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</si>
  <si>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</si>
  <si>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</si>
  <si>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</si>
  <si>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</si>
  <si>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</si>
  <si>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</si>
  <si>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</si>
  <si>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</si>
  <si>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</si>
  <si>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</si>
  <si>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</si>
  <si>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</si>
  <si>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</si>
  <si>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</si>
  <si>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</si>
  <si>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</si>
  <si>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</si>
  <si>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</si>
  <si>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</si>
  <si>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</si>
  <si>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</si>
  <si>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</si>
  <si>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</si>
  <si>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</si>
  <si>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</si>
  <si>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</si>
  <si>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</si>
  <si>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</si>
  <si>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</si>
  <si>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</si>
  <si>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</si>
  <si>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</si>
  <si>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</si>
  <si>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</si>
  <si>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</si>
  <si>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</si>
  <si>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</si>
  <si>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</si>
  <si>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</si>
  <si>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</si>
  <si>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</si>
  <si>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</si>
  <si>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</si>
  <si>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</si>
  <si>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</si>
  <si>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</si>
  <si>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</si>
  <si>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</si>
  <si>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</si>
  <si>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</si>
  <si>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</si>
  <si>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</si>
  <si>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</si>
  <si>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</si>
  <si>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</si>
  <si>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</si>
  <si>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</si>
  <si>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</si>
  <si>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</si>
  <si>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</si>
  <si>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</si>
  <si>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</si>
  <si>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</si>
  <si>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</si>
  <si>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</si>
  <si>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</si>
  <si>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</si>
  <si>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</si>
  <si>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</si>
  <si>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</si>
  <si>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</si>
  <si>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</si>
  <si>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</si>
  <si>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</si>
  <si>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</si>
  <si>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</si>
  <si>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</si>
  <si>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</si>
  <si>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</si>
  <si>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</si>
  <si>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</si>
  <si>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</si>
  <si>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</si>
  <si>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</si>
  <si>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</si>
  <si>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</si>
  <si>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</si>
  <si>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</si>
  <si>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</si>
  <si>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</si>
  <si>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</si>
  <si>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</si>
  <si>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</si>
  <si>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</si>
  <si>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</si>
  <si>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</si>
  <si>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</si>
  <si>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</si>
  <si>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</si>
  <si>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</si>
  <si>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</si>
  <si>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</si>
  <si>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</si>
  <si>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</si>
  <si>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</si>
  <si>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</si>
  <si>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</si>
  <si>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</si>
  <si>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</si>
  <si>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</si>
  <si>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</si>
  <si>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</si>
  <si>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</si>
  <si>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</si>
  <si>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</si>
  <si>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</si>
  <si>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</si>
  <si>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</si>
  <si>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</si>
  <si>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</si>
  <si>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</si>
  <si>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</si>
  <si>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</si>
  <si>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</si>
  <si>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</si>
  <si>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</si>
  <si>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</si>
  <si>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</si>
  <si>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</si>
  <si>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</si>
  <si>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</si>
  <si>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</si>
  <si>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</si>
  <si>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</si>
  <si>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</si>
  <si>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</si>
  <si>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</si>
  <si>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</si>
  <si>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</si>
  <si>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</si>
  <si>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</si>
  <si>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</si>
  <si>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</si>
  <si>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</si>
  <si>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</si>
  <si>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</si>
  <si>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</si>
  <si>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</si>
  <si>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</si>
  <si>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</si>
  <si>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</si>
  <si>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</si>
  <si>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</si>
  <si>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</si>
  <si>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</si>
  <si>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</si>
  <si>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</si>
  <si>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</si>
  <si>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</si>
  <si>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</si>
  <si>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</si>
  <si>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</si>
  <si>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</si>
  <si>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</si>
  <si>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</si>
  <si>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</si>
  <si>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</si>
  <si>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</si>
  <si>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</si>
  <si>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</si>
  <si>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</si>
  <si>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</si>
  <si>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</si>
  <si>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</si>
  <si>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</si>
  <si>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</si>
  <si>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</si>
  <si>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</si>
  <si>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</si>
  <si>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</si>
  <si>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</si>
  <si>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</si>
  <si>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</si>
  <si>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</si>
  <si>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</si>
  <si>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</si>
  <si>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</si>
  <si>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</si>
  <si>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</si>
  <si>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</si>
  <si>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</si>
  <si>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</si>
  <si>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</si>
  <si>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</si>
  <si>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</si>
  <si>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</si>
  <si>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</si>
  <si>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</si>
  <si>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</si>
  <si>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</si>
  <si>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</si>
  <si>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</si>
  <si>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</si>
  <si>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</si>
  <si>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</si>
  <si>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</si>
  <si>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</si>
  <si>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</si>
  <si>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</si>
  <si>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</si>
  <si>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</si>
  <si>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</si>
  <si>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</si>
  <si>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</si>
  <si>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</si>
  <si>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</si>
  <si>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</si>
  <si>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</si>
  <si>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</si>
  <si>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</si>
  <si>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</si>
  <si>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</si>
  <si>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</si>
  <si>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</si>
  <si>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</si>
  <si>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</si>
  <si>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</si>
  <si>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</si>
  <si>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</si>
  <si>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</si>
  <si>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</si>
  <si>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</si>
  <si>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</si>
  <si>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</si>
  <si>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</si>
  <si>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</si>
  <si>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</si>
  <si>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</si>
  <si>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</si>
  <si>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</si>
  <si>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</si>
  <si>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</si>
  <si>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</si>
  <si>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</si>
  <si>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</si>
  <si>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</si>
  <si>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</si>
  <si>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</si>
  <si>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</si>
  <si>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</si>
  <si>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</si>
  <si>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</si>
  <si>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</si>
  <si>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</si>
  <si>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</si>
  <si>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</si>
  <si>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</si>
  <si>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</si>
  <si>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</si>
  <si>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</si>
  <si>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</si>
  <si>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</si>
  <si>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</si>
  <si>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</si>
  <si>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</si>
  <si>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</si>
  <si>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</si>
  <si>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</si>
  <si>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</si>
  <si>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</si>
  <si>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</si>
  <si>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</si>
  <si>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</si>
  <si>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</si>
  <si>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</si>
  <si>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</si>
  <si>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</si>
  <si>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</si>
  <si>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</si>
  <si>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</si>
  <si>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</si>
  <si>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</si>
  <si>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</si>
  <si>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</si>
  <si>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</si>
  <si>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</si>
  <si>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</si>
  <si>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</si>
  <si>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</si>
  <si>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</si>
  <si>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</si>
  <si>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</si>
  <si>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</si>
  <si>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</si>
  <si>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</si>
  <si>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</si>
  <si>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</si>
  <si>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</si>
  <si>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</si>
  <si>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</si>
  <si>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</si>
  <si>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</si>
  <si>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</si>
  <si>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</si>
  <si>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</si>
  <si>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</si>
  <si>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</si>
  <si>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</si>
  <si>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</si>
  <si>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</si>
  <si>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</si>
  <si>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</si>
  <si>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</si>
  <si>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</si>
  <si>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</si>
  <si>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</si>
  <si>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</si>
  <si>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</si>
  <si>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</si>
  <si>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</si>
  <si>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</si>
  <si>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</si>
  <si>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</si>
  <si>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</si>
  <si>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</si>
  <si>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</si>
  <si>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</si>
  <si>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</si>
  <si>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</si>
  <si>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</si>
  <si>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</si>
  <si>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</si>
  <si>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</si>
  <si>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</si>
  <si>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</si>
  <si>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</si>
  <si>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</si>
  <si>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</si>
  <si>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</si>
  <si>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</si>
  <si>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</si>
  <si>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</si>
  <si>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</si>
  <si>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</si>
  <si>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</si>
  <si>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</si>
  <si>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</si>
  <si>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</si>
  <si>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</si>
  <si>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</si>
  <si>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</si>
  <si>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</si>
  <si>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</si>
  <si>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</si>
  <si>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</si>
  <si>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</si>
  <si>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</si>
  <si>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</si>
  <si>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</si>
  <si>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</si>
  <si>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</si>
  <si>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</si>
  <si>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</si>
  <si>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</si>
  <si>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</si>
  <si>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</si>
  <si>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</si>
  <si>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</si>
  <si>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</si>
  <si>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</si>
  <si>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</si>
  <si>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</si>
  <si>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</si>
  <si>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</si>
  <si>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</si>
  <si>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</si>
  <si>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</si>
  <si>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</si>
  <si>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</si>
  <si>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</si>
  <si>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</si>
  <si>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</si>
  <si>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</si>
  <si>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</si>
  <si>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</si>
  <si>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</si>
  <si>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</si>
  <si>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</si>
  <si>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</si>
  <si>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</si>
  <si>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</si>
  <si>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</si>
  <si>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</si>
  <si>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</si>
  <si>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</si>
  <si>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</si>
  <si>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</si>
  <si>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</si>
  <si>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</si>
  <si>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</si>
  <si>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</si>
  <si>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</si>
  <si>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</si>
  <si>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</si>
  <si>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</si>
  <si>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</si>
  <si>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</si>
  <si>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</si>
  <si>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</si>
  <si>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</si>
  <si>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</si>
  <si>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</si>
  <si>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</si>
  <si>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</si>
  <si>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</si>
  <si>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</si>
  <si>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</si>
  <si>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</si>
  <si>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</si>
  <si>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</si>
  <si>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</si>
  <si>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</si>
  <si>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</si>
  <si>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</si>
  <si>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</si>
  <si>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</si>
  <si>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</si>
  <si>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</si>
  <si>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</si>
  <si>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</si>
  <si>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</si>
  <si>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</si>
  <si>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</si>
  <si>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</si>
  <si>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</si>
  <si>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</si>
  <si>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</si>
  <si>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</si>
  <si>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</si>
  <si>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</si>
  <si>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</si>
  <si>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</si>
  <si>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</si>
  <si>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</si>
  <si>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</si>
  <si>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</si>
  <si>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</si>
  <si>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</si>
  <si>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</si>
  <si>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</si>
  <si>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</si>
  <si>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</si>
  <si>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</si>
  <si>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</si>
  <si>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</si>
  <si>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</si>
  <si>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</si>
  <si>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</si>
  <si>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</si>
  <si>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</si>
  <si>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</si>
  <si>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</si>
  <si>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</si>
  <si>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</si>
  <si>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</si>
  <si>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</si>
  <si>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</si>
  <si>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</si>
  <si>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</si>
  <si>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</si>
  <si>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</si>
  <si>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</si>
  <si>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</si>
  <si>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</si>
  <si>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</si>
  <si>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</si>
  <si>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</si>
  <si>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</si>
  <si>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</si>
  <si>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</si>
  <si>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</si>
  <si>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</si>
  <si>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</si>
  <si>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</si>
  <si>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</si>
  <si>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</si>
  <si>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</si>
  <si>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</si>
  <si>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</si>
  <si>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</si>
  <si>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</si>
  <si>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</si>
  <si>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</si>
  <si>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</si>
  <si>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</si>
  <si>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</si>
  <si>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</si>
  <si>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</si>
  <si>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</si>
  <si>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</si>
  <si>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</si>
  <si>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</si>
  <si>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</si>
  <si>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</si>
  <si>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</si>
  <si>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</si>
  <si>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</si>
  <si>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</si>
  <si>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</si>
  <si>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</si>
  <si>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</si>
  <si>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</si>
  <si>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</si>
  <si>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</si>
  <si>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</si>
  <si>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</si>
  <si>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</si>
  <si>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</si>
  <si>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</si>
  <si>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</si>
  <si>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</si>
  <si>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</si>
  <si>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</si>
  <si>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</si>
  <si>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</si>
  <si>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</si>
  <si>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</si>
  <si>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</si>
  <si>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</si>
  <si>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</si>
  <si>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</si>
  <si>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</si>
  <si>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</si>
  <si>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</si>
  <si>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</si>
  <si>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</si>
  <si>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</si>
  <si>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</si>
  <si>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</si>
  <si>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</si>
  <si>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</si>
  <si>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</si>
  <si>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</si>
  <si>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</si>
  <si>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</si>
  <si>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</si>
  <si>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</si>
  <si>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</si>
  <si>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</si>
  <si>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</si>
  <si>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</si>
  <si>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</si>
  <si>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</si>
  <si>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</si>
  <si>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</si>
  <si>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</si>
  <si>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</si>
  <si>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</si>
  <si>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</si>
  <si>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</si>
  <si>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</si>
  <si>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</si>
  <si>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</si>
  <si>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</si>
  <si>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</si>
  <si>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</si>
  <si>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</si>
  <si>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</si>
  <si>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</si>
  <si>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</si>
  <si>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</si>
  <si>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</si>
  <si>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</si>
  <si>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</si>
  <si>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</si>
  <si>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</si>
  <si>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</si>
  <si>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</si>
  <si>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</si>
  <si>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</si>
  <si>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</si>
  <si>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</si>
  <si>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</si>
  <si>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</si>
  <si>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</si>
  <si>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</si>
  <si>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</si>
  <si>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</si>
  <si>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</si>
  <si>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</si>
  <si>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</si>
  <si>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</si>
  <si>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</si>
  <si>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</si>
  <si>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</si>
  <si>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</si>
  <si>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</si>
  <si>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</si>
  <si>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</si>
  <si>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</si>
  <si>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</si>
  <si>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</si>
  <si>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</si>
  <si>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</si>
  <si>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</si>
  <si>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</si>
  <si>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</si>
  <si>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</si>
  <si>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</si>
  <si>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</si>
  <si>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</si>
  <si>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</si>
  <si>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</si>
  <si>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</si>
  <si>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</si>
  <si>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</si>
  <si>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</si>
  <si>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</si>
  <si>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</si>
  <si>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</si>
  <si>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</si>
  <si>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</si>
  <si>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</si>
  <si>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</si>
  <si>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</si>
  <si>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</si>
  <si>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</si>
  <si>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</si>
  <si>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</si>
  <si>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</si>
  <si>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</si>
  <si>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</si>
  <si>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</si>
  <si>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</si>
  <si>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</si>
  <si>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</si>
  <si>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</si>
  <si>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</si>
  <si>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</si>
  <si>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</si>
  <si>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</si>
  <si>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</si>
  <si>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</si>
  <si>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</si>
  <si>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</si>
  <si>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</si>
  <si>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</si>
  <si>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</si>
  <si>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</si>
  <si>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</si>
  <si>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</si>
  <si>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</si>
  <si>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</si>
  <si>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</si>
  <si>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</si>
  <si>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</si>
  <si>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</si>
  <si>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</si>
  <si>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</si>
  <si>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</si>
  <si>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</si>
  <si>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</si>
  <si>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</si>
  <si>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</si>
  <si>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</si>
  <si>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</si>
  <si>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</si>
  <si>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</si>
  <si>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</si>
  <si>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</si>
  <si>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</si>
  <si>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</si>
  <si>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</si>
  <si>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</si>
  <si>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</si>
  <si>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</si>
  <si>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</si>
  <si>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</si>
  <si>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</si>
  <si>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</si>
  <si>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</si>
  <si>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</si>
  <si>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</si>
  <si>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</si>
  <si>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</si>
  <si>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</si>
  <si>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</si>
  <si>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</si>
  <si>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</si>
  <si>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</si>
  <si>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</si>
  <si>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</si>
  <si>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</si>
  <si>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</si>
  <si>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</si>
  <si>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</si>
  <si>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</si>
  <si>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</si>
  <si>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</si>
  <si>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</si>
  <si>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</si>
  <si>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</si>
  <si>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</si>
  <si>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</si>
  <si>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</si>
  <si>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</si>
  <si>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</si>
  <si>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</si>
  <si>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</si>
  <si>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</si>
  <si>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</si>
  <si>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</si>
  <si>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</si>
  <si>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</si>
  <si>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</si>
  <si>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</si>
  <si>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</si>
  <si>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</si>
  <si>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</si>
  <si>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</si>
  <si>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</si>
  <si>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</si>
  <si>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</si>
  <si>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</si>
  <si>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</si>
  <si>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</si>
  <si>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</si>
  <si>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</si>
  <si>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</si>
  <si>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</si>
  <si>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</si>
  <si>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</si>
  <si>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</si>
  <si>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</si>
  <si>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</si>
  <si>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</si>
  <si>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</si>
  <si>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</si>
  <si>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</si>
  <si>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</si>
  <si>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</si>
  <si>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</si>
  <si>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</si>
  <si>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</si>
  <si>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</si>
  <si>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</si>
  <si>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</si>
  <si>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</si>
  <si>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</si>
  <si>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</si>
  <si>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</si>
  <si>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</si>
  <si>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</si>
  <si>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</si>
  <si>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</si>
  <si>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</si>
  <si>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</si>
  <si>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</si>
  <si>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</si>
  <si>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</si>
  <si>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</si>
  <si>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</si>
  <si>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</si>
  <si>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</si>
  <si>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</si>
  <si>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</si>
  <si>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</si>
  <si>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</si>
  <si>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</si>
  <si>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</si>
  <si>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</si>
  <si>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</si>
  <si>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</si>
  <si>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</si>
  <si>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</si>
  <si>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</si>
  <si>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</si>
  <si>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</si>
  <si>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</si>
  <si>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</si>
  <si>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</si>
  <si>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</si>
  <si>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</si>
  <si>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</si>
  <si>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</si>
  <si>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</si>
  <si>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</si>
  <si>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</si>
  <si>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</si>
  <si>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</si>
  <si>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</si>
  <si>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</si>
  <si>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</si>
  <si>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</si>
  <si>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</si>
  <si>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</si>
  <si>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</si>
  <si>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</si>
  <si>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</si>
  <si>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</si>
  <si>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</si>
  <si>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</si>
  <si>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</si>
  <si>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</si>
  <si>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</si>
  <si>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</si>
  <si>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</si>
  <si>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</si>
  <si>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</si>
  <si>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</si>
  <si>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</si>
  <si>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</si>
  <si>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</si>
  <si>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</si>
  <si>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</si>
  <si>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</si>
  <si>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</si>
  <si>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</si>
  <si>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</si>
  <si>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</si>
  <si>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</si>
  <si>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</si>
  <si>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</si>
  <si>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</si>
  <si>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</si>
  <si>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</si>
  <si>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</si>
  <si>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</si>
  <si>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</si>
  <si>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</si>
  <si>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</si>
  <si>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</si>
  <si>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</si>
  <si>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</si>
  <si>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</si>
  <si>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</si>
  <si>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</si>
  <si>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</si>
  <si>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</si>
  <si>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</si>
  <si>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</si>
  <si>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</si>
  <si>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</si>
  <si>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</si>
  <si>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</si>
  <si>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</si>
  <si>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</si>
  <si>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</si>
  <si>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</si>
  <si>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</si>
  <si>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</si>
  <si>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</si>
  <si>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</si>
  <si>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</si>
  <si>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</si>
  <si>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</si>
  <si>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</si>
  <si>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</si>
  <si>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</si>
  <si>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</si>
  <si>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</si>
  <si>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</si>
  <si>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</si>
  <si>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</si>
  <si>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</si>
  <si>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</si>
  <si>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</si>
  <si>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</si>
  <si>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</si>
  <si>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</si>
  <si>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</si>
  <si>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</si>
  <si>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</si>
  <si>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</si>
  <si>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</si>
  <si>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</si>
  <si>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</si>
  <si>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</si>
  <si>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</si>
  <si>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</si>
  <si>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</si>
  <si>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</si>
  <si>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</si>
  <si>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</si>
  <si>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</si>
  <si>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</si>
  <si>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</si>
  <si>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</si>
  <si>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</si>
  <si>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</si>
  <si>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</si>
  <si>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</si>
  <si>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</si>
  <si>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</si>
  <si>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</si>
  <si>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</si>
  <si>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</si>
  <si>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</si>
  <si>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</si>
  <si>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</si>
  <si>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</si>
  <si>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</si>
  <si>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</si>
  <si>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</si>
  <si>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</si>
  <si>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</si>
  <si>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</si>
  <si>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</si>
  <si>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</si>
  <si>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</si>
  <si>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</si>
  <si>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</si>
  <si>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</si>
  <si>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</si>
  <si>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</si>
  <si>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</si>
  <si>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</si>
  <si>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</si>
  <si>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</si>
  <si>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</si>
  <si>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</si>
  <si>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</si>
  <si>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</si>
  <si>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</si>
  <si>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</si>
  <si>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</si>
  <si>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</si>
  <si>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</si>
  <si>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</si>
  <si>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</si>
  <si>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</si>
  <si>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</si>
  <si>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</si>
  <si>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</si>
  <si>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</si>
  <si>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</si>
  <si>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</si>
  <si>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</si>
  <si>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</si>
  <si>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</si>
  <si>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</si>
  <si>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</si>
  <si>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</si>
  <si>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</si>
  <si>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</si>
  <si>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</si>
  <si>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</si>
  <si>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</si>
  <si>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</si>
  <si>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</si>
  <si>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</si>
  <si>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</si>
  <si>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</si>
  <si>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</si>
  <si>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</si>
  <si>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</si>
  <si>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</si>
  <si>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</si>
  <si>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</si>
  <si>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</si>
  <si>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</si>
  <si>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</si>
  <si>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</si>
  <si>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</si>
  <si>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</si>
  <si>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</si>
  <si>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</si>
  <si>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</si>
  <si>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</si>
  <si>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</si>
  <si>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</si>
  <si>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</si>
  <si>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</si>
  <si>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</si>
  <si>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</si>
  <si>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</si>
  <si>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</si>
  <si>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</si>
  <si>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</si>
  <si>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</si>
  <si>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</si>
  <si>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</si>
  <si>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</si>
  <si>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</si>
  <si>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</si>
  <si>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</si>
  <si>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</si>
  <si>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</si>
  <si>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</si>
  <si>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</si>
  <si>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</si>
  <si>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</si>
  <si>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</si>
  <si>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</si>
  <si>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</si>
  <si>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</si>
  <si>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</si>
  <si>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</si>
  <si>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</si>
  <si>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</si>
  <si>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</si>
  <si>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</si>
  <si>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</si>
  <si>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</si>
  <si>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</si>
  <si>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</si>
  <si>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</si>
  <si>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</si>
  <si>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</si>
  <si>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</si>
  <si>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</si>
  <si>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</si>
  <si>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</si>
  <si>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</si>
  <si>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</si>
  <si>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</si>
  <si>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</si>
  <si>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</si>
  <si>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</si>
  <si>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</si>
  <si>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</si>
  <si>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</si>
  <si>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</si>
  <si>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</si>
  <si>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</si>
  <si>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</si>
  <si>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</si>
  <si>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</si>
  <si>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</si>
  <si>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</si>
  <si>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</si>
  <si>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</si>
  <si>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</si>
  <si>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</si>
  <si>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</si>
  <si>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</si>
  <si>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</si>
  <si>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</si>
  <si>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</si>
  <si>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</si>
  <si>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</si>
  <si>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</si>
  <si>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</si>
  <si>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</si>
  <si>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</si>
  <si>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</si>
  <si>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</si>
  <si>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</si>
  <si>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</si>
  <si>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</si>
  <si>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</si>
  <si>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</si>
  <si>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</si>
  <si>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</si>
  <si>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</si>
  <si>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</si>
  <si>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</si>
  <si>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</si>
  <si>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</si>
  <si>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</si>
  <si>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</si>
  <si>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</si>
  <si>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</si>
  <si>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</si>
  <si>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</si>
  <si>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</si>
  <si>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</si>
  <si>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</si>
  <si>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</si>
  <si>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</si>
  <si>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</si>
  <si>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</si>
  <si>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</si>
  <si>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</si>
  <si>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</si>
  <si>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</si>
  <si>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</si>
  <si>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</si>
  <si>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</si>
  <si>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</si>
  <si>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</si>
  <si>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</si>
  <si>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</si>
  <si>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</si>
  <si>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</si>
  <si>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</si>
  <si>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</si>
  <si>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</si>
  <si>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</si>
  <si>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</si>
  <si>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</si>
  <si>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</si>
  <si>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</si>
  <si>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</si>
  <si>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</si>
  <si>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</si>
  <si>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</si>
  <si>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</si>
  <si>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</si>
  <si>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</si>
  <si>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</si>
  <si>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</si>
  <si>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</si>
  <si>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</si>
  <si>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</si>
  <si>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</si>
  <si>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</si>
  <si>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</si>
  <si>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</si>
  <si>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</si>
  <si>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</si>
  <si>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</si>
  <si>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</si>
  <si>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</si>
  <si>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</si>
  <si>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</si>
  <si>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</si>
  <si>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</si>
  <si>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</si>
  <si>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</si>
  <si>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</si>
  <si>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</si>
  <si>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</si>
  <si>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</si>
  <si>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</si>
  <si>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</si>
  <si>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</si>
  <si>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</si>
  <si>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</si>
  <si>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</si>
  <si>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</si>
  <si>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</si>
  <si>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</si>
  <si>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</si>
  <si>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</si>
  <si>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</si>
  <si>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</si>
  <si>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</si>
  <si>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</si>
  <si>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</si>
  <si>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</si>
  <si>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</si>
  <si>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</si>
  <si>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</si>
  <si>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</si>
  <si>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</si>
  <si>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</si>
  <si>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</si>
  <si>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</si>
  <si>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</si>
  <si>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</si>
  <si>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</si>
  <si>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</si>
  <si>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</si>
  <si>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</si>
  <si>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</si>
  <si>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</si>
  <si>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</si>
  <si>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</si>
  <si>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</si>
  <si>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</si>
  <si>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</si>
  <si>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</si>
  <si>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</si>
  <si>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</si>
  <si>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</si>
  <si>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</si>
  <si>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</si>
  <si>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</si>
  <si>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</si>
  <si>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</si>
  <si>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</si>
  <si>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</si>
  <si>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</si>
  <si>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</si>
  <si>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</si>
  <si>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</si>
  <si>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</si>
  <si>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</si>
  <si>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</si>
  <si>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</si>
  <si>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</si>
  <si>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</si>
  <si>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</si>
  <si>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</si>
  <si>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</si>
  <si>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</si>
  <si>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</si>
  <si>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</si>
  <si>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</si>
  <si>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</si>
  <si>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</si>
  <si>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</si>
  <si>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</si>
  <si>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</si>
  <si>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</si>
  <si>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</si>
  <si>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</si>
  <si>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</si>
  <si>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</si>
  <si>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</si>
  <si>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</si>
  <si>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</si>
  <si>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</si>
  <si>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</si>
  <si>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</si>
  <si>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</si>
  <si>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</si>
  <si>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</si>
  <si>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</si>
  <si>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</si>
  <si>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</si>
  <si>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</si>
  <si>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</si>
  <si>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</si>
  <si>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</si>
  <si>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</si>
  <si>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</si>
  <si>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</si>
  <si>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</si>
  <si>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</si>
  <si>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</si>
  <si>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</si>
  <si>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</si>
  <si>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</si>
  <si>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</si>
  <si>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</si>
  <si>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</si>
  <si>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</si>
  <si>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</si>
  <si>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</si>
  <si>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</si>
  <si>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</si>
  <si>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</si>
  <si>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</si>
  <si>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</si>
  <si>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</si>
  <si>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</si>
  <si>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</si>
  <si>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</si>
  <si>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</si>
  <si>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</si>
  <si>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</si>
  <si>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</si>
  <si>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</si>
  <si>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</si>
  <si>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</si>
  <si>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</si>
  <si>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</si>
  <si>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</si>
  <si>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</si>
  <si>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</si>
  <si>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</si>
  <si>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</si>
  <si>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</si>
  <si>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</si>
  <si>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</si>
  <si>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</si>
  <si>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</si>
  <si>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</si>
  <si>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</si>
  <si>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</si>
  <si>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</si>
  <si>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</si>
  <si>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</si>
  <si>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</si>
  <si>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</si>
  <si>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</si>
  <si>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</si>
  <si>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</si>
  <si>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</si>
  <si>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</si>
  <si>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</si>
  <si>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</si>
  <si>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</si>
  <si>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</si>
  <si>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</si>
  <si>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</si>
  <si>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</si>
  <si>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</si>
  <si>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</si>
  <si>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</si>
  <si>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</si>
  <si>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</si>
  <si>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</si>
  <si>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</si>
  <si>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</si>
  <si>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</si>
  <si>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</si>
  <si>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</si>
  <si>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</si>
  <si>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</si>
  <si>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</si>
  <si>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</si>
  <si>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</si>
  <si>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</si>
  <si>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</si>
  <si>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</si>
  <si>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</si>
  <si>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</si>
  <si>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</si>
  <si>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</si>
  <si>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</si>
  <si>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</si>
  <si>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</si>
  <si>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</si>
  <si>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</si>
  <si>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</si>
  <si>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</si>
  <si>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</si>
  <si>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</si>
  <si>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</si>
  <si>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</si>
  <si>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</si>
  <si>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</si>
  <si>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</si>
  <si>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</si>
  <si>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</si>
  <si>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</si>
  <si>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</si>
  <si>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</si>
  <si>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</si>
  <si>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</si>
  <si>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</si>
  <si>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</si>
  <si>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</si>
  <si>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</si>
  <si>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</si>
  <si>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</si>
  <si>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</si>
  <si>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</si>
  <si>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</si>
  <si>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</si>
  <si>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</si>
  <si>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</si>
  <si>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</si>
  <si>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</si>
  <si>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</si>
  <si>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</si>
  <si>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</si>
  <si>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</si>
  <si>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</si>
  <si>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</si>
  <si>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</si>
  <si>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</si>
  <si>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</si>
  <si>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</si>
  <si>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</si>
  <si>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</si>
  <si>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</si>
  <si>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</si>
  <si>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</si>
  <si>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</si>
  <si>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</si>
  <si>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</si>
  <si>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</si>
  <si>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</si>
  <si>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</si>
  <si>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PCM-20251118-00001795</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</si>
  <si>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</si>
  <si>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</si>
  <si>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</si>
  <si>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</si>
  <si>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</si>
  <si>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</si>
  <si>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</si>
  <si>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</si>
  <si>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</si>
  <si>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</si>
  <si>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</si>
  <si>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</si>
  <si>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</si>
  <si>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</si>
  <si>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</si>
  <si>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</si>
  <si>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</si>
  <si>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</si>
  <si>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</si>
  <si>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</si>
  <si>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</si>
  <si>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</si>
  <si>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</si>
  <si>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</si>
  <si>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</si>
  <si>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</si>
  <si>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</si>
  <si>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</si>
  <si>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</si>
  <si>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</si>
  <si>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</si>
  <si>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</si>
  <si>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</si>
  <si>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</si>
  <si>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</si>
  <si>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</si>
  <si>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</si>
  <si>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</si>
  <si>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</si>
  <si>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</si>
  <si>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</si>
  <si>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</si>
  <si>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</si>
  <si>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</si>
  <si>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</si>
  <si>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</si>
  <si>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</si>
  <si>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</si>
  <si>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</si>
  <si>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</si>
  <si>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</si>
  <si>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</si>
  <si>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</si>
  <si>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</si>
  <si>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</si>
  <si>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</si>
  <si>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</si>
  <si>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</si>
  <si>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</si>
  <si>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</si>
  <si>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</si>
  <si>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</si>
  <si>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</si>
  <si>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</si>
  <si>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</si>
  <si>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</si>
  <si>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</si>
  <si>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</si>
  <si>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</si>
  <si>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</si>
  <si>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</si>
  <si>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</si>
  <si>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</si>
  <si>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</si>
  <si>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</si>
  <si>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</si>
  <si>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</si>
  <si>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</si>
  <si>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</si>
  <si>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</si>
  <si>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</si>
  <si>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</si>
  <si>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</si>
  <si>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</si>
  <si>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</si>
  <si>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</si>
  <si>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</si>
  <si>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</si>
  <si>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</si>
  <si>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</si>
  <si>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</si>
  <si>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</si>
  <si>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</si>
  <si>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</si>
  <si>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on the way ETA: 60 Mins</t>
  </si>
  <si>
    <t>PCM-20251118-00001448</t>
  </si>
  <si>
    <t>team at site TS</t>
  </si>
  <si>
    <t>PCM-20251118-00001575</t>
  </si>
  <si>
    <t>team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</si>
</sst>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4" totalsRowShown="0" headerRowDxfId="15" dataDxfId="14" headerRowBorderDxfId="12" tableBorderDxfId="13">
  <autoFilter ref="A1:L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316.88665497684997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15878</v>
      </c>
      <c r="E3" s="130" t="s">
        <v>39021</v>
      </c>
      <c r="F3" s="127">
        <v>45979.831030092595</v>
      </c>
      <c r="G3" s="131">
        <f ca="1">IFERROR(NOW()-F3,"")</f>
        <v>4.0508101810701191E-3</v>
      </c>
      <c r="H3" s="127">
        <v>45979.825937499998</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45979.835080902776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45979.835080902776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45979.835080902776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45979.835080902776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45979.835080902776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45979.835080902776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45979.835080902776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45979.835080902776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45979.835080902776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45979.835080902776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45979.835080902776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45979.835080902776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45979.835080902776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45979.835080902776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45979.835080902776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45979.835080902776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45979.835080902776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45979.835080902776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45979.835080902776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45979.835080902776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45979.835080902776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45979.835080902776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45979.835080902776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45979.835080902776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45979.835080902776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45979.835080902776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45979.835080902776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45979.835080902776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45979.835080902776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45979.835080902776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45979.835080902776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45979.835080902776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45979.835080902776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45979.835080902776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45979.835080902776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45979.835080902776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45979.835080902776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45979.835080902776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45979.835080902776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45979.835080902776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45979.835080902776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45979.835080902776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45979.835080902776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45979.835080902776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45979.835080902776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45979.835080902776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45979.835080902776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45979.835080902776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45979.835080902776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45979.835080902776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45979.835080902776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45979.835080902776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45979.835080902776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45979.835080902776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45979.835080902776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45979.835080902776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45979.835080902776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45979.835080902776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45979.835080902776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45979.835080902776</v>
      </c>
      <c r="H63" s="127"/>
      <c r="I63" s="129" t="str">
        <f>IFERROR(VLOOKUP(D63,DB!A:F,6,0),"")</f>
        <v/>
      </c>
      <c r="J63" s="129" t="str">
        <f>IFERROR(VLOOKUP(D63,DB!A:G,7,0),"")</f>
        <v/>
      </c>
      <c r="K63" s="132"/>
      <c r="L63" s="133" t="str">
        <f>IFERROR(VLOOKUP(D63,DB!A:I,9,0),"")</f>
        <v/>
      </c>
    </row>
  </sheetData>
  <customSheetViews>
    <customSheetView guid="{F6042A99-DD27-4453-835D-0834D95730CC}" filter="1" showAutoFilter="1">
      <pageMargins left="0" right="0" top="0" bottom="0" header="0" footer="0"/>
      <autoFilter ref="B1:M1" xr:uid="{7648BE37-93FD-4238-AEC9-11103A190940}"/>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154.83524293981463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45979.835080902776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0" customFormat="1" ht="31.5" customHeight="1">
      <c r="A5" s="101"/>
      <c r="B5" s="18" t="str">
        <f>IFERROR(VLOOKUP(D5,DB!A:K,11,0),"")</f>
        <v/>
      </c>
      <c r="C5" s="18"/>
      <c r="D5" s="18"/>
      <c r="E5" s="102"/>
      <c r="F5" s="103"/>
      <c r="G5" s="104">
        <f ca="1">IFERROR(NOW()-F5,"-")</f>
        <v>45979.835080902776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45979.835080902776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45979.835080902776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45979.835080902776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45979.835080902776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45979.835080902776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45979.835080902776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45979.835080902776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45979.835080902776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45979.835080902776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45979.835080902776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45979.835080902776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45979.835080902776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45979.835080902776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45979.835080902776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45979.835080902776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45979.835080902776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45979.835080902776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45979.835080902776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45979.835080902776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45979.835080902776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45979.835080902776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45979.835080902776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45979.835080902776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45979.835080902776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45979.835080902776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45979.835080902776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45979.835080902776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45979.835080902776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45979.835080902776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45979.835080902776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45979.835080902776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45979.835080902776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45979.835080902776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45979.835080902776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45979.835080902776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45979.835080902776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45979.835080902776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45979.835080902776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45979.835080902776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45979.835080902776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45979.835080902776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45979.835080902776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45979.835080902776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45979.835080902776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45979.835080902776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45979.835080902776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45979.835080902776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45979.835080902776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45979.835080902776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45979.835080902776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45979.835080902776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45979.835080902776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45979.835080902776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45979.835080902776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45979.835080902776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45979.835080902776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45979.835080902776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45979.835080902776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45979.835080902776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45979.835080902776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45979.835080902776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45979.835080902776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45979.835080902776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45979.835080902776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45979.835080902776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45979.835080902776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45979.835080902776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45979.835080902776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45979.835080902776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45979.835080902776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45979.835080902776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45979.835080902776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45979.835080902776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45979.835080902776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45979.835080902776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45979.835080902776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45979.835080902776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45979.835080902776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45979.835080902776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45979.835080902776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45979.835080902776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45979.835080902776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45979.835080902776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45979.835080902776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45979.835080902776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45979.835080902776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45979.835080902776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45979.835080902776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45979.835080902776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45979.835080902776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45979.835080902776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45979.835080902776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45979.835080902776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45979.835080902776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45979.835080902776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45979.835080902776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45979.835080902776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45979.835080902776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45979.835080902776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45979.835080902776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45979.835080902776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45979.835080902776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45979.835080902776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45979.835080902776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45979.835080902776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45979.835080902776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45979.835080902776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45979.835080902776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45979.835080902776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45979.835080902776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45979.835080902776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45979.835080902776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45979.835080902776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45979.835080902776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45979.835080902776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45979.835080902776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45979.835080902776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45979.835080902776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45979.835080902776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45979.835080902776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45979.835080902776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45979.835080902776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45979.835080902776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45979.835080902776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45979.835080902776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45979.835080902776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45979.835080902776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45979.835080902776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45979.835080902776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45979.835080902776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45979.835080902776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45979.835080902776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45979.835080902776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45979.835080902776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45979.835080902776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45979.835080902776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45979.835080902776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45979.835080902776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45979.835080902776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45979.835080902776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45979.835080902776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45979.835080902776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45979.835080902776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45979.835080902776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45979.835080902776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45979.835080902776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45979.835080902776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45979.835080902776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45979.835080902776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45979.835080902776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45979.835080902776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45979.835080902776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45979.835080902776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45979.835080902776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45979.835080902776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45979.835080902776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45979.835080902776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45979.835080902776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45979.835080902776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45979.835080902776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45979.835080902776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45979.835080902776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45979.835080902776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45979.835080902776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45979.835080902776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45979.835080902776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45979.835080902776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45979.835080902776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45979.835080902776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45979.835080902776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45979.835080902776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45979.835080902776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45979.835080902776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45979.835080902776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45979.835080902776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45979.835080902776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45979.835080902776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45979.835080902776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45979.835080902776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45979.835080902776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45979.835080902776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45979.835080902776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45979.835080902776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45979.835080902776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45979.835080902776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45979.835080902776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45979.835080902776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45979.835080902776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45979.835080902776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45979.835080902776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45979.835080902776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45979.835080902776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45979.835080902776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45979.835080902776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45979.835080902776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45979.835080902776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45979.835080902776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45979.835080902776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45979.835080902776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45979.835080902776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45979.835080902776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45979.835080902776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45979.835080902776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45979.835080902776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45979.835080902776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45979.835080902776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45979.835080902776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45979.835080902776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45979.835080902776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45979.835080902776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45979.835080902776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45979.835080902776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45979.835080902776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45979.835080902776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45979.835080902776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45979.835080902776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45979.835080902776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45979.835080902776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45979.835080902776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45979.835080902776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45979.835080902776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45979.835080902776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45979.835080902776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45979.835080902776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45979.835080902776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45979.835080902776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45979.835080902776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45979.835080902776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45979.835080902776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45979.835080902776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45979.835080902776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45979.835080902776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45979.835080902776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45979.835080902776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45979.835080902776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45979.835080902776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45979.835080902776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45979.835080902776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45979.835080902776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45979.835080902776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45979.835080902776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45979.835080902776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45979.835080902776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45979.835080902776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45979.835080902776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45979.835080902776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45979.835080902776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45979.835080902776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45979.835080902776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45979.835080902776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45979.835080902776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45979.835080902776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45979.835080902776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45979.835080902776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45979.835080902776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45979.835080902776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45979.835080902776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45979.835080902776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45979.835080902776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45979.835080902776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45979.835080902776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45979.835080902776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45979.835080902776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45979.835080902776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45979.835080902776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45979.835080902776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45979.835080902776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45979.835080902776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45979.835080902776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45979.835080902776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45979.835080902776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45979.835080902776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45979.835080902776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45979.835080902776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45979.835080902776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45979.835080902776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45979.835080902776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45979.835080902776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45979.835080902776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45979.835080902776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45979.835080902776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45979.835080902776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45979.835080902776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45979.835080902776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45979.835080902776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45979.835080902776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45979.835080902776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45979.835080902776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45979.835080902776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45979.835080902776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45979.835080902776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45979.835080902776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45979.835080902776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45979.835080902776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45979.835080902776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45979.835080902776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45979.835080902776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45979.835080902776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45979.835080902776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45979.835080902776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45979.835080902776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45979.835080902776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45979.835080902776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45979.835080902776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45979.835080902776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45979.835080902776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45979.835080902776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45979.835080902776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45979.835080902776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45979.835080902776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45979.835080902776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45979.835080902776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45979.835080902776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45979.835080902776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45979.835080902776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45979.835080902776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45979.835080902776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45979.835080902776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45979.835080902776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45979.835080902776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45979.835080902776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45979.835080902776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45979.835080902776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45979.835080902776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45979.835080902776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45979.835080902776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45979.835080902776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45979.835080902776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45979.835080902776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45979.835080902776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45979.835080902776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45979.835080902776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45979.835080902776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45979.835080902776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45979.835080902776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45979.835080902776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45979.835080902776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45979.835080902776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45979.835080902776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45979.835080902776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45979.835080902776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45979.835080902776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45979.835080902776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45979.835080902776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45979.835080902776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45979.835080902776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45979.835080902776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45979.835080902776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45979.835080902776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45979.835080902776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45979.835080902776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45979.835080902776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45979.835080902776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45979.835080902776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45979.835080902776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45979.835080902776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45979.835080902776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45979.835080902776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45979.835080902776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45979.835080902776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45979.835080902776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45979.835080902776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45979.835080902776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45979.835080902776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45979.835080902776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45979.835080902776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45979.835080902776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45979.835080902776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45979.835080902776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45979.835080902776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45979.835080902776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45979.835080902776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45979.835080902776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45979.835080902776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45979.835080902776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45979.835080902776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45979.835080902776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45979.835080902776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45979.835080902776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45979.835080902776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45979.835080902776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45979.835080902776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45979.835080902776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45979.835080902776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45979.835080902776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45979.835080902776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45979.835080902776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45979.835080902776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45979.835080902776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45979.835080902776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45979.835080902776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45979.835080902776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45979.835080902776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45979.835080902776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45979.835080902776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45979.835080902776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45979.835080902776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45979.835080902776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45979.835080902776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45979.835080902776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45979.835080902776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45979.835080902776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45979.835080902776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45979.835080902776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45979.835080902776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45979.835080902776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45979.835080902776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45979.835080902776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45979.835080902776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45979.835080902776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45979.835080902776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45979.835080902776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45979.835080902776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45979.835080902776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45979.835080902776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45979.835080902776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45979.835080902776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45979.835080902776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45979.835080902776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45979.835080902776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45979.835080902776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45979.835080902776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45979.835080902776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45979.835080902776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45979.835080902776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45979.835080902776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45979.835080902776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45979.835080902776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45979.835080902776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45979.835080902776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45979.835080902776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45979.835080902776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45979.835080902776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45979.835080902776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45979.835080902776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45979.835080902776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45979.835080902776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45979.835080902776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45979.835080902776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45979.835080902776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45979.835080902776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45979.835080902776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45979.835080902776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45979.835080902776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45979.835080902776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45979.835080902776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45979.835080902776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45979.835080902776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45979.835080902776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45979.835080902776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45979.835080902776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45979.835080902776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45979.835080902776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45979.835080902776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45979.835080902776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45979.835080902776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45979.835080902776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45979.835080902776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45979.835080902776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45979.835080902776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45979.835080902776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45979.835080902776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45979.835080902776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45979.835080902776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45979.835080902776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45979.835080902776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45979.835080902776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45979.835080902776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45979.835080902776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45979.835080902776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45979.835080902776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45979.835080902776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45979.835080902776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45979.835080902776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45979.835080902776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45979.835080902776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45979.835080902776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45979.835080902776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45979.835080902776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45979.835080902776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45979.835080902776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45979.835080902776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45979.835080902776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45979.835080902776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45979.835080902776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45979.835080902776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45979.835080902776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45979.835080902776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45979.835080902776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45979.835080902776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45979.835080902776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45979.835080902776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45979.835080902776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45979.835080902776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45979.835080902776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45979.835080902776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45979.835080902776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45979.835080902776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45979.835080902776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45979.835080902776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45979.835080902776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45979.835080902776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45979.835080902776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45979.835080902776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45979.835080902776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45979.835080902776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45979.835080902776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45979.835080902776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45979.835080902776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45979.835080902776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45979.835080902776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45979.835080902776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45979.835080902776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45979.835080902776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45979.835080902776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45979.835080902776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45979.835080902776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45979.835080902776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45979.835080902776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45979.835080902776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45979.835080902776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45979.835080902776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45979.835080902776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45979.835080902776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45979.835080902776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45979.835080902776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45979.835080902776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45979.835080902776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45979.835080902776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45979.835080902776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45979.835080902776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45979.835080902776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45979.835080902776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45979.835080902776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45979.835080902776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45979.835080902776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45979.835080902776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45979.835080902776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45979.835080902776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45979.835080902776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45979.835080902776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45979.835080902776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45979.835080902776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45979.835080902776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45979.835080902776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45979.835080902776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45979.835080902776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45979.835080902776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45979.835080902776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45979.835080902776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45979.835080902776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45979.835080902776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45979.835080902776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45979.835080902776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45979.835080902776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45979.835080902776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45979.835080902776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45979.835080902776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45979.835080902776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45979.835080902776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45979.835080902776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45979.835080902776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45979.835080902776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45979.835080902776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45979.835080902776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45979.835080902776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45979.835080902776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45979.835080902776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45979.835080902776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45979.835080902776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45979.835080902776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45979.835080902776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45979.835080902776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45979.835080902776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45979.835080902776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45979.835080902776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45979.835080902776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45979.835080902776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45979.835080902776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45979.835080902776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45979.835080902776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45979.835080902776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45979.835080902776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45979.835080902776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45979.835080902776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45979.835080902776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45979.835080902776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45979.835080902776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45979.835080902776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45979.835080902776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45979.835080902776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45979.835080902776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45979.835081018522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45979.835081018522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45979.835081018522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45979.835081018522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45979.835081018522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45979.835081018522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45979.835081018522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45979.835081018522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45979.835081018522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45979.835081018522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45979.835081018522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45979.835081018522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45979.835081018522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45979.835081018522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45979.835081018522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45979.835081018522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45979.835081018522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45979.835081018522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45979.835081018522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45979.835081018522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45979.835081018522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45979.835081018522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45979.835081018522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45979.835081018522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45979.835081018522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45979.835081018522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45979.835081018522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45979.835081018522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45979.835081018522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45979.835081018522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45979.835081018522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45979.835081018522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45979.835081018522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45979.835081018522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45979.835081018522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45979.835081018522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45979.835081018522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45979.835081018522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45979.835081018522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45979.835081018522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45979.835081018522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45979.835081018522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45979.835081018522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45979.835081018522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45979.835081018522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45979.835081018522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45979.835081018522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45979.835081018522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45979.835081018522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45979.835081018522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45979.835081018522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45979.835081018522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45979.835081018522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45979.835081018522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45979.835081018522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45979.835081018522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45979.835081018522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45979.835081018522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45979.835081018522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45979.835081018522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45979.835081018522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45979.835081018522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45979.835081018522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45979.835081018522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45979.835081018522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45979.835081018522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45979.835081018522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45979.835081018522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45979.835081018522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45979.835081018522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45979.835081018522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45979.835081018522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45979.835081018522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45979.835081018522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45979.835081018522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45979.835081018522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45979.835081018522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45979.835081018522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45979.835081018522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45979.835081018522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45979.835081018522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45979.835081018522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45979.835081018522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45979.835081018522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45979.835081018522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45979.835081018522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45979.835081018522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45979.835081018522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45979.835081018522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45979.835081018522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45979.835081018522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45979.835081018522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45979.835081018522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45979.835081018522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45979.835081018522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45979.835081018522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45979.835081018522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45979.835081018522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45979.835081018522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45979.835081018522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45979.835081018522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45979.835081018522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45979.835081018522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45979.835081018522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45979.835081018522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45979.835081018522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45979.835081018522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45979.835081018522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45979.835081018522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45979.835081018522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45979.835081018522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45979.835081018522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45979.835081018522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45979.835081018522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45979.835081018522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45979.835081018522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45979.835081018522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45979.835081018522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45979.835081018522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45979.835081018522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45979.835081018522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45979.835081018522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45979.835081018522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45979.835081018522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45979.835081018522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45979.835081018522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45979.835081018522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45979.835081018522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45979.835081018522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45979.835081018522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45979.835081018522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45979.835081018522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45979.835081018522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45979.835081018522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45979.835081018522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45979.835081018522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45979.835081018522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45979.835081018522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45979.835081018522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45979.835081018522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45979.835081018522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45979.835081018522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45979.835081018522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45979.835081018522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45979.835081018522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45979.835081018522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45979.835081018522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45979.835081018522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45979.835081018522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45979.835081018522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45979.835081018522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45979.835081018522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45979.835081018522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45979.835081018522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45979.835081018522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45979.835081018522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45979.835081018522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45979.835081018522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45979.835081018522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45979.835081018522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45979.835081018522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45979.835081018522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45979.835081018522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45979.835081018522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45979.835081018522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45979.835081018522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45979.835081018522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45979.835081018522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45979.835081018522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45979.835081018522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45979.835081018522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45979.835081018522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45979.835081018522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45979.835081018522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45979.835081018522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45979.835081018522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45979.835081018522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45979.835081018522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45979.835081018522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45979.835081018522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45979.835081018522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45979.835081018522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45979.835081018522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45979.835081018522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45979.835081018522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45979.835081018522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45979.835081018522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45979.835081018522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45979.835081018522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45979.835081018522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45979.835081018522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45979.835081018522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45979.835081018522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45979.835081018522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45979.835081018522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45979.835081018522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45979.835081018522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45979.835081018522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45979.835081018522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45979.835081018522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45979.835081018522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45979.835081018522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45979.835081018522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45979.835081018522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45979.835081018522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45979.835081018522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45979.835081018522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45979.835081018522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45979.835081018522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45979.835081018522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45979.835081018522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45979.835081018522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45979.835081018522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45979.835081018522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45979.835081018522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45979.835081018522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45979.835081018522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45979.835081018522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45979.835081018522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45979.835081018522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45979.835081018522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45979.835081018522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45979.835081018522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45979.835081018522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45979.835081018522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45979.835081018522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45979.835081018522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45979.835081018522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45979.835081018522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45979.835081018522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45979.835081018522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45979.835081018522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45979.835081018522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45979.835081018522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45979.835081018522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45979.835081018522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45979.835081018522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45979.835081018522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45979.835081018522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45979.835081018522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45979.835081018522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45979.835081018522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45979.835081018522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45979.835081018522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45979.835081018522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45979.835081018522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45979.835081018522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45979.835081018522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45979.835081018522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45979.835081018522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45979.835081018522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45979.835081018522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45979.835081018522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45979.835081018522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45979.835081018522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45979.835081018522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45979.835081018522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45979.835081018522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45979.835081018522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45979.835081018522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45979.835081018522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45979.835081018522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45979.835081018522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45979.835081018522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45979.835081018522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45979.835081018522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45979.835081018522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45979.835081018522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45979.835081018522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45979.835081018522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45979.835081018522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45979.835081018522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45979.835081018522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45979.835081018522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45979.835081018522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45979.835081018522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45979.835081018522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45979.835081018522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45979.835081018522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45979.835081018522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45979.835081018522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45979.835081018522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45979.835081018522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45979.835081018522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45979.835081018522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45979.835081018522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45979.835081018522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45979.835081018522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45979.835081018522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45979.835081018522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45979.835081018522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45979.835081018522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45979.835081018522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45979.835081018522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45979.835081018522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45979.835081018522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45979.835081018522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45979.835081018522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45979.835081018522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45979.835081018522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45979.835081018522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45979.835081018522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45979.835081018522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45979.835081018522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45979.835081018522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45979.835081018522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45979.835081018522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45979.835081018522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45979.835081018522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45979.835081018522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45979.835081018522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45979.835081018522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45979.835081018522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45979.835081018522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45979.835081018522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45979.835081018522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45979.835081018522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45979.835081018522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45979.835081018522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45979.835081018522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45979.835081018522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45979.835081018522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45979.835081018522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45979.835081018522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45979.835081018522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45979.835081018522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45979.835081018522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45979.835081018522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45979.835081018522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45979.835081018522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45979.835081018522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45979.835081018522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45979.835081018522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45979.835081018522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45979.835081018522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45979.835081018522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45979.835081018522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45979.835081018522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45979.835081018522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45979.835081018522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45979.835081018522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45979.835081018522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45979.835081018522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45979.835081018522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45979.835081018522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45979.835081018522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45979.835081018522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45979.835081018522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45979.835081018522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45979.835081018522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45979.835081018522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45979.835081018522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45979.835081018522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45979.835081018522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45979.835081018522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45979.835081018522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45979.835081018522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45979.835081018522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45979.835081018522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45979.835081018522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45979.835081018522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45979.835081018522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45979.835081018522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45979.835081018522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45979.835081018522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45979.835081018522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45979.835081018522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45979.835081018522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45979.835081018522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45979.835081018522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45979.835081018522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45979.835081018522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45979.835081018522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45979.835081018522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45979.835081018522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45979.835081018522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45979.835081018522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45979.835081018522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45979.835081018522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45979.835081018522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45979.835081018522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45979.835081018522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45979.835081018522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45979.835081018522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45979.835081018522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45979.835081018522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45979.835081018522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45979.835081018522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45979.835081018522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45979.835081018522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45979.835081018522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45979.835081018522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45979.835081018522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45979.835081018522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45979.835081018522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45979.835081018522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45979.835081018522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45979.835081018522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45979.835081018522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45979.835081018522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45979.835081018522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45979.835081018522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45979.835081018522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45979.835081018522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45979.835081018522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45979.835081018522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45979.835081018522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45979.835081018522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45979.835081018522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45979.835081018522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45979.835081018522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45979.835081018522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45979.835081018522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45979.835081018522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45979.835081018522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45979.835081018522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45979.835081018522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45979.835081018522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45979.835081018522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45979.835081018522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45979.835081018522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45979.835081018522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45979.835081018522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45979.835081018522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45979.835081018522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45979.835081018522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45979.835081018522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45979.835081018522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45979.835081018522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45979.835081018522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45979.835081018522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45979.835081018522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45979.835081018522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45979.835081018522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45979.835081018522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45979.835081018522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45979.835081018522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45979.835081018522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45979.835081018522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45979.835081018522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45979.835081018522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45979.835081018522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45979.835081018522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45979.835081018522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45979.835081018522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45979.835081018522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45979.835081018522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45979.835081018522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45979.835081018522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45979.835081018522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45979.835081018522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45979.835081018522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45979.835081018522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45979.835081018522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45979.835081018522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45979.835081018522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45979.835081018522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45979.835081018522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45979.835081018522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45979.835081018522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45979.835081018522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45979.835081018522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45979.835081018522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45979.835081018522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45979.835081018522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45979.835081018522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45979.835081018522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45979.835081018522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45979.835081018522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45979.835081018522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45979.835081018522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45979.835081018522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45979.835081018522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45979.835081018522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45979.835081018522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45979.835081018522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45979.835081018522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45979.835081018522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45979.835081018522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45979.835081018522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45979.835081018522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45979.835081018522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45979.835081018522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45979.835081018522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45979.835081018522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45979.835081018522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45979.835081018522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45979.835081018522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45979.835081018522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45979.835081018522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45979.835081018522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45979.835081018522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45979.835081018522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45979.835081018522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45979.835081018522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45979.835081018522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45979.835081018522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45979.835081018522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45979.835081018522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45979.835081018522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45979.835081018522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45979.835081018522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45979.835081018522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45979.835081018522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45979.835081018522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45979.835081018522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45979.835081018522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45979.835081018522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45979.835081018522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45979.835081018522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45979.835081018522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45979.835081018522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45979.835081018522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45979.835081018522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45979.835081018522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45979.835081018522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45979.835081018522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45979.835081018522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45979.835081018522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45979.835081018522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45979.835081018522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45979.835081018522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45979.835081018522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45979.835081018522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45979.835081018522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45979.835081018522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45979.835081018522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45979.835081018522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45979.835081018522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45979.835081018522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45979.835081018522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45979.835081018522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45979.835081018522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45979.835081018522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45979.835081018522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45979.835081018522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45979.835081018522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45979.835081018522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45979.835081018522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45979.835081018522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45979.835081018522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45979.835081018522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45979.835081018522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45979.835081018522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45979.835081018522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45979.835081018522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45979.835081018522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45979.835081018522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45979.835081018522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45979.835081018522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45979.835081018522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45979.835081018522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45979.835081018522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45979.835081018522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45979.835081018522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45979.835081018522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45979.835081018522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45979.835081018522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45979.835081018522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45979.835081018522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45979.835081018522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45979.835081018522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45979.835081018522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45979.835081018522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45979.835081018522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45979.835081018522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45979.835081018522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45979.835081018522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45979.835081018522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45979.835081018522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45979.835081018522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45979.835081018522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45979.835081018522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45979.835081018522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45979.835081018522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45979.835081018522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276.35436331017991</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45979.835080902776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45979.835080902776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45979.835080902776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45979.835080902776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45979.835080902776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45979.835080902776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45979.835080902776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45979.835080902776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45979.835080902776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45979.835080902776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45979.835080902776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45979.835080902776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45979.835080902776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45979.835080902776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45979.835080902776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45979.835080902776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45979.835080902776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45979.835080902776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45979.835080902776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45979.835080902776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45979.835080902776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45979.835080902776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45979.835080902776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45979.835080902776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45979.835080902776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45979.835080902776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45979.835080902776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45979.835080902776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45979.835080902776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45979.835080902776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45979.835080902776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45979.835080902776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45979.835080902776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45979.835080902776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45979.835080902776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45979.835080902776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45979.835080902776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45979.835080902776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45979.835080902776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45979.835080902776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45979.835080902776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45979.835080902776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45979.835080902776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45979.835080902776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45979.835080902776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45979.835080902776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45979.835080902776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45979.835080902776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45979.835080902776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45979.835080902776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45979.835080902776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45979.835080902776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45979.835080902776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45979.835080902776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45979.835080902776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45979.835080902776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45979.835080902776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45979.835080902776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45979.835080902776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45979.835080902776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45979.835080902776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45979.835080902776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45979.835080902776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45979.835080902776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45979.835080902776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45979.835080902776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45979.835080902776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45979.835080902776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45979.835080902776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45979.835080902776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45979.835080902776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45979.835080902776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45979.835080902776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45979.835080902776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45979.835080902776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45979.835080902776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45979.835080902776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45979.835080902776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45979.835080902776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45979.835080902776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45979.835080902776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45979.835080902776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45979.835080902776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45979.835080902776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45979.835080902776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45979.835080902776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45979.835080902776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45979.835080902776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45979.835080902776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45979.835080902776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45979.835080902776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45979.835080902776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45979.835080902776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45979.835080902776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45979.835080902776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45979.835080902776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45979.835080902776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45979.835080902776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45979.835080902776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45979.835080902776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45979.835080902776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45979.835080902776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45979.835080902776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45979.835080902776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45979.835080902776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45979.835080902776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45979.835080902776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45979.835080902776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45979.835080902776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45979.835080902776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45979.835080902776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45979.835080902776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45979.835080902776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45979.835080902776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45979.835080902776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45979.835080902776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45979.835080902776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45979.835080902776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45979.835080902776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45979.835080902776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45979.835080902776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45979.835080902776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45979.835080902776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45979.835080902776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45979.835080902776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45979.835080902776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45979.835080902776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45979.835080902776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45979.835080902776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45979.835080902776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45979.835080902776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45979.835080902776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45979.835080902776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45979.835080902776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45979.835080902776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45979.835080902776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45979.835080902776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45979.835080902776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45979.835080902776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45979.835080902776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45979.835080902776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45979.835080902776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45979.835080902776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45979.835080902776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45979.835080902776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45979.835080902776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45979.835080902776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45979.835080902776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45979.835080902776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45979.835080902776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45979.835080902776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45979.835080902776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45979.835080902776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45979.835080902776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45979.835080902776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45979.835080902776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45979.835080902776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45979.835080902776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45979.835080902776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45979.835080902776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45979.835080902776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45979.835080902776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45979.835080902776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45979.835080902776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45979.835080902776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45979.835080902776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45979.835080902776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45979.835080902776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45979.835080902776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45979.835080902776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45979.835080902776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45979.835080902776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45979.835080902776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45979.835080902776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45979.835080902776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45979.835080902776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45979.835080902776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45979.835080902776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45979.835080902776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45979.835080902776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45979.835080902776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45979.835080902776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45979.835080902776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45979.835080902776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45979.835080902776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45979.835080902776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45979.835080902776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45979.835080902776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45979.835080902776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45979.835080902776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45979.835080902776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45979.835080902776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45979.835080902776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45979.835080902776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45979.835080902776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45979.835080902776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45979.835080902776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45979.835080902776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45979.835080902776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45979.835080902776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45979.835080902776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45979.835080902776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45979.835080902776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45979.835080902776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45979.835080902776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45979.835080902776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45979.835080902776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45979.835080902776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45979.835080902776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45979.835080902776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45979.835080902776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45979.835080902776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45979.835080902776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45979.835080902776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45979.835080902776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45979.835080902776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45979.835080902776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45979.835080902776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45979.835080902776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45979.835080902776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45979.835080902776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45979.835080902776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45979.835080902776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45979.835080902776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45979.835080902776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45979.835080902776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45979.835080902776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45979.835080902776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45979.835080902776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45979.835080902776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45979.835080902776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45979.835080902776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45979.835080902776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45979.835080902776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45979.835080902776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45979.835080902776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45979.835080902776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45979.835080902776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45979.835080902776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45979.835080902776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45979.835080902776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45979.835080902776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45979.835080902776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45979.835080902776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45979.835080902776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45979.835080902776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45979.835080902776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45979.835080902776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45979.835080902776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45979.835080902776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45979.835080902776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45979.835080902776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45979.835080902776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45979.835080902776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45979.835080902776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45979.835080902776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45979.835080902776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45979.835080902776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45979.835080902776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45979.835080902776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45979.835080902776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45979.835080902776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45979.835080902776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45979.835080902776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45979.835080902776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45979.835080902776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45979.835080902776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45979.835080902776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45979.835080902776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45979.835080902776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45979.835080902776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45979.835080902776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45979.835080902776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45979.835080902776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45979.835080902776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45979.835080902776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45979.835080902776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45979.835080902776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45979.835080902776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45979.835080902776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45979.835080902776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45979.835080902776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45979.835080902776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45979.835080902776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45979.835080902776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45979.835080902776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45979.835080902776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45979.835080902776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45979.835080902776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45979.835080902776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45979.835080902776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45979.835080902776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45979.835080902776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45979.835080902776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45979.835080902776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45979.835080902776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45979.835080902776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45979.835080902776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45979.835080902776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45979.835080902776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45979.835080902776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45979.835080902776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45979.835080902776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45979.835080902776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45979.835080902776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45979.835080902776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45979.835080902776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45979.835080902776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45979.835080902776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45979.835080902776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45979.835080902776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45979.835080902776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45979.835080902776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45979.835080902776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45979.835080902776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45979.835080902776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45979.835080902776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45979.835080902776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45979.835080902776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45979.835080902776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45979.835080902776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45979.835080902776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45979.835080902776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45979.835080902776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45979.835080902776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45979.835080902776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45979.835080902776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45979.835080902776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45979.835080902776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45979.835080902776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45979.835080902776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45979.835080902776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45979.835080902776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45979.835080902776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45979.835080902776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45979.835080902776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45979.835080902776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45979.835080902776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45979.835080902776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45979.835080902776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45979.835080902776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45979.835080902776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45979.835080902776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45979.835080902776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45979.835080902776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45979.835080902776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45979.835080902776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45979.835080902776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45979.835080902776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45979.835080902776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45979.835080902776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45979.835080902776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45979.835080902776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45979.835080902776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45979.835080902776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45979.835080902776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45979.835080902776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45979.835080902776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45979.835080902776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45979.835080902776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45979.835080902776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45979.835080902776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45979.835080902776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45979.835080902776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45979.835080902776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45979.835080902776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45979.835080902776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45979.835080902776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45979.835080902776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45979.835080902776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45979.835080902776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45979.835080902776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45979.835080902776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45979.835080902776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45979.835080902776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45979.835080902776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45979.835080902776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45979.835080902776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45979.835080902776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45979.835080902776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45979.835080902776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45979.835080902776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45979.835080902776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45979.835080902776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45979.835080902776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45979.835080902776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45979.835080902776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45979.835080902776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45979.835080902776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45979.835080902776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45979.835080902776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45979.835080902776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45979.835080902776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45979.835080902776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45979.835080902776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45979.835080902776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45979.835080902776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45979.835080902776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45979.835080902776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45979.835080902776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45979.835080902776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45979.835080902776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45979.835080902776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45979.835080902776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45979.835080902776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45979.835080902776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45979.835080902776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45979.835080902776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45979.835080902776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45979.835080902776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45979.835080902776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45979.835080902776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45979.835080902776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45979.835080902776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45979.835080902776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45979.835080902776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45979.835080902776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45979.835080902776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45979.835080902776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45979.835080902776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45979.835080902776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45979.835080902776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45979.835080902776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45979.835080902776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45979.835080902776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45979.835080902776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45979.835080902776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45979.835080902776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45979.835080902776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45979.835080902776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45979.835080902776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45979.835080902776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45979.835080902776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45979.835080902776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45979.835080902776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45979.835080902776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45979.835080902776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45979.835080902776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45979.835080902776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45979.835080902776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45979.835080902776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45979.835080902776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45979.835080902776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45979.835080902776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45979.835080902776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45979.835080902776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45979.835080902776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45979.835080902776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45979.835080902776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45979.835080902776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45979.835080902776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45979.835080902776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45979.835080902776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45979.835080902776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45979.835080902776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45979.835080902776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45979.835080902776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45979.835080902776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45979.835080902776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45979.835080902776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45979.835080902776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45979.835080902776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45979.835080902776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45979.835080902776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45979.835080902776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45979.835080902776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45979.835080902776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45979.835080902776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45979.835080902776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45979.835080902776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45979.835080902776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45979.835080902776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45979.835080902776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45979.835080902776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45979.835080902776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45979.835080902776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45979.835080902776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45979.835080902776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45979.835080902776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45979.835080902776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45979.835080902776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45979.835080902776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45979.835080902776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45979.835080902776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45979.835080902776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45979.835080902776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45979.835080902776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45979.835080902776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45979.835080902776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45979.835080902776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45979.835080902776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45979.835080902776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45979.835080902776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45979.835080902776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45979.835080902776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45979.835080902776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45979.835080902776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45979.835080902776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45979.835080902776</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88.003020717587788</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53.646203587959462</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31.173969791663694</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2.3202776620382792</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1</v>
      </c>
      <c r="D6" s="109" t="s">
        <v>32330</v>
      </c>
      <c r="E6" s="109" t="s">
        <v>39021</v>
      </c>
      <c r="F6" s="135">
        <v>45979.807268518518</v>
      </c>
      <c r="G6" s="111">
        <f ca="1">IFERROR(NOW()-F6,"")</f>
        <v>2.781238425814081E-2</v>
      </c>
      <c r="H6" s="135">
        <v>45979.801712962966</v>
      </c>
      <c r="I6" s="109" t="str">
        <f>IFERROR(VLOOKUP(D6,DB!A:F,6,0),"")</f>
        <v>SCECO</v>
      </c>
      <c r="J6" s="109" t="str">
        <f>IFERROR(VLOOKUP(D6,DB!A:G,7,0),"")</f>
        <v>Dead</v>
      </c>
      <c r="K6" s="109" t="s">
        <v>39118</v>
      </c>
      <c r="L6" s="109" t="str">
        <f>IFERROR(VLOOKUP(D6,DB!A:I,9,0),"")</f>
        <v>Latis</v>
      </c>
    </row>
    <row r="7" spans="1:13">
      <c r="A7" s="109"/>
      <c r="B7" s="109" t="str">
        <f>IFERROR(VLOOKUP(D7,DB!A:K,11,0),"")</f>
        <v/>
      </c>
      <c r="C7" s="109"/>
      <c r="D7" s="109"/>
      <c r="E7" s="109"/>
      <c r="F7" s="109"/>
      <c r="G7" s="111">
        <f ca="1">IFERROR(NOW()-F7,"")</f>
        <v>45979.835080902776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45979.835080902776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45979.835080902776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45979.835080902776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45979.835080902776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45979.835080902776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45979.835080902776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45979.835080902776</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45979.835080902776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45979.835080902776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45979.835080902776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45979.835080902776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45979.835080902776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45979.835080902776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45979.835080902776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45979.835080902776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45979.835080902776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45979.835080902776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45979.835080902776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45979.835080902776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45979.835080902776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45979.835080902776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45979.835080902776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45979.835080902776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45979.835080902776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45979.835080902776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45979.835080902776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45979.835080902776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45979.835080902776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45979.835080902776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45979.835080902776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45979.835080902776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45979.835080902776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45979.835080902776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45979.835080902776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45979.835080902776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45979.835080902776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45979.835080902776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45979.835080902776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45979.835080902776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45979.835080902776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45979.835080902776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45979.835080902776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45979.835080902776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45979.835080902776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45979.835080902776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45979.835080902776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45979.835080902776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45979.835080902776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45979.835080902776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45979.835080902776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45979.835080902776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45979.835080902776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45979.835080902776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45979.835080902776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45979.835080902776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45979.835080902776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45979.835080902776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45979.835080902776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45979.835080902776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45979.835080902776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45979.835080902776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45979.835080902776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45979.835080902776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45979.835080902776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45979.835080902776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45979.835080902776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45979.835080902776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45979.835080902776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45979.835080902776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45979.835080902776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45979.835080902776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45979.835080902776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45979.835080902776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45979.835080902776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45979.835080902776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45979.835080902776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45979.835080902776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45979.835080902776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45979.835080902776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45979.835080902776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45979.835080902776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45979.835080902776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45979.835080902776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45979.835080902776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45979.835080902776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45979.835080902776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45979.835080902776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45979.835080902776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45979.835080902776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45979.835080902776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45979.835080902776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45979.835080902776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45979.835080902776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45979.835080902776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45979.835080902776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45979.835080902776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45979.835080902776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45979.835080902776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45979.835080902776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45979.835080902776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45979.835080902776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45979.835080902776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45979.835080902776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45979.835080902776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45979.835080902776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45979.835080902776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45979.835080902776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45979.835080902776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45979.835080902776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45979.835080902776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45979.835080902776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45979.835080902776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45979.835080902776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45979.835080902776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45979.835080902776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45979.835080902776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45979.835080902776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45979.835080902776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45979.835080902776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45979.835080902776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45979.835080902776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45979.835080902776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45979.835080902776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45979.835080902776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45979.835080902776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45979.835080902776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45979.835080902776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45979.835080902776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45979.835080902776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45979.835080902776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45979.835080902776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45979.835080902776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45979.835080902776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45979.835080902776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45979.835080902776</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45979.835080902776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45979.835080902776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45979.835080902776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45979.835080902776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45979.835080902776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45979.835080902776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45979.835080902776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45979.835080902776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45979.835080902776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45979.835080902776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45979.835080902776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45979.835080902776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45979.835080902776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45979.835080902776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45979.835080902776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45979.835080902776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45979.835080902776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45979.835080902776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45979.835080902776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45979.835080902776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45979.835080902776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45979.835080902776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45979.835080902776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45979.835080902776</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45979.835080902776</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45979.835080902776</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45979.835080902776</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45979.835080902776</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4"/>
  <sheetViews>
    <sheetView workbookViewId="0">
      <selection activeCell="D7" sqref="D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30280</v>
      </c>
      <c r="E2" s="109" t="s">
        <v>39021</v>
      </c>
      <c r="F2" s="121">
        <v>45979.705289351848</v>
      </c>
      <c r="G2" s="104">
        <f t="shared" ref="G2:G40" ca="1" si="0">IFERROR(NOW()-F2,"-")</f>
        <v>0.12979155092762085</v>
      </c>
      <c r="H2" s="121">
        <v>45979.667581018519</v>
      </c>
      <c r="I2" s="119" t="str">
        <f>IFERROR(VLOOKUP(D2,DB!A:F,6,0),"")</f>
        <v>SCECO</v>
      </c>
      <c r="J2" s="119" t="str">
        <f>IFERROR(VLOOKUP(D2,DB!A:G,7,0),"")</f>
        <v>Dead+No BB Design</v>
      </c>
      <c r="K2" s="122" t="s">
        <v>39120</v>
      </c>
      <c r="L2" s="123" t="str">
        <f>IFERROR(VLOOKUP(D2,DB!A:I,9,0),"")</f>
        <v>Latis</v>
      </c>
    </row>
    <row r="3" spans="1:16382" ht="31.5" customHeight="1">
      <c r="A3" s="118" t="s">
        <v>39121</v>
      </c>
      <c r="B3" s="119" t="str">
        <f>IFERROR(VLOOKUP(D3,DB!A:K,11,0),"")</f>
        <v>R6</v>
      </c>
      <c r="C3" s="120">
        <v>1</v>
      </c>
      <c r="D3" s="119" t="s">
        <v>30063</v>
      </c>
      <c r="E3" s="109" t="s">
        <v>39021</v>
      </c>
      <c r="F3" s="121">
        <v>45979.72284722222</v>
      </c>
      <c r="G3" s="104">
        <f t="shared" ca="1" si="0"/>
        <v>0.11223368055652827</v>
      </c>
      <c r="H3" s="121">
        <v>45979.72284722222</v>
      </c>
      <c r="I3" s="119" t="str">
        <f>IFERROR(VLOOKUP(D3,DB!A:F,6,0),"")</f>
        <v>SCECO</v>
      </c>
      <c r="J3" s="119" t="str">
        <f>IFERROR(VLOOKUP(D3,DB!A:G,7,0),"")</f>
        <v>Dead</v>
      </c>
      <c r="K3" s="122" t="s">
        <v>39122</v>
      </c>
      <c r="L3" s="123" t="str">
        <f>IFERROR(VLOOKUP(D3,DB!A:I,9,0),"")</f>
        <v>Latis</v>
      </c>
    </row>
    <row r="4" spans="1:16382" ht="31.5" customHeight="1">
      <c r="A4" s="118"/>
      <c r="B4" s="119" t="str">
        <f>IFERROR(VLOOKUP(D4,DB!A:K,11,0),"")</f>
        <v/>
      </c>
      <c r="C4" s="120"/>
      <c r="D4" s="119"/>
      <c r="E4" s="109"/>
      <c r="F4" s="121"/>
      <c r="G4" s="104">
        <f t="shared" ca="1" si="0"/>
        <v>45979.835080902776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45979.835080902776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45979.835080902776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45979.835080902776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45979.835080902776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45979.835080902776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45979.835080902776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45979.835080902776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45979.835080902776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45979.835080902776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45979.835080902776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45979.835080902776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45979.835080902776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45979.835080902776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45979.835080902776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45979.835080902776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45979.835080902776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45979.835080902776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45979.835080902776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45979.835080902776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45979.835080902776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45979.835080902776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45979.835080902776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45979.835080902776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45979.835080902776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45979.835080902776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45979.835080902776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45979.835080902776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45979.835080902776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45979.835080902776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45979.835080902776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45979.835080902776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45979.835080902776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45979.835080902776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45979.835080902776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45979.835080902776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45979.835080902776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ref="G41:G74" ca="1" si="1">IFERROR(NOW()-F41,"-")</f>
        <v>45979.835080902776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45979.835080902776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45979.835080902776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45979.835080902776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45979.835080902776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45979.835080902776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45979.835080902776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45979.835080902776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45979.835080902776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45979.835080902776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45979.835080902776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45979.835080902776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45979.835080902776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45979.835080902776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45979.835080902776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45979.835080902776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45979.835080902776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45979.835080902776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45979.835080902776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45979.835080902776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45979.835080902776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45979.835080902776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45979.835080902776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45979.835080902776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45979.835080902776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45979.835080902776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45979.835080902776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45979.835080902776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45979.835080902776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45979.835080902776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45979.835080902776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45979.835080902776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45979.835080902776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45979.835080902776</v>
      </c>
      <c r="H74" s="121"/>
      <c r="I74" s="119" t="str">
        <f>IFERROR(VLOOKUP(D74,DB!A:F,6,0),"")</f>
        <v/>
      </c>
      <c r="J74" s="119" t="str">
        <f>IFERROR(VLOOKUP(D74,DB!A:G,7,0),"")</f>
        <v/>
      </c>
      <c r="K74" s="122"/>
      <c r="L74" s="123" t="str">
        <f>IFERROR(VLOOKUP(D74,DB!A:I,9,0),"")</f>
        <v/>
      </c>
    </row>
  </sheetData>
  <dataValidations count="2">
    <dataValidation allowBlank="1" showInputMessage="1" showErrorMessage="1" sqref="E1" xr:uid="{9E1BC488-8814-4F8A-8DBE-742B3278AB71}"/>
    <dataValidation type="list" allowBlank="1" showInputMessage="1" showErrorMessage="1" sqref="E2:E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2025-11-18T17:03:31Z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