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19" documentId="120_S{2AC9BD13-BADA-5192-A53E-5A8FF88502F6}" xr6:coauthVersionLast="47" xr6:coauthVersionMax="47" xr10:uidLastSave="{9809DF38-016C-43D6-8B52-7503C6051D5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20" i="5"/>
  <c r="L21" i="5"/>
  <c r="L22" i="5"/>
  <c r="L23" i="5"/>
  <c r="L24" i="5"/>
  <c r="L25" i="5"/>
  <c r="L26" i="5"/>
  <c r="L27" i="5"/>
  <c r="L28" i="5"/>
  <c r="J20" i="5"/>
  <c r="J21" i="5"/>
  <c r="J22" i="5"/>
  <c r="J23" i="5"/>
  <c r="J24" i="5"/>
  <c r="J25" i="5"/>
  <c r="J26" i="5"/>
  <c r="J27" i="5"/>
  <c r="J28" i="5"/>
  <c r="I20" i="5"/>
  <c r="I21" i="5"/>
  <c r="I22" i="5"/>
  <c r="I23" i="5"/>
  <c r="I24" i="5"/>
  <c r="I25" i="5"/>
  <c r="I26" i="5"/>
  <c r="I27" i="5"/>
  <c r="I28" i="5"/>
  <c r="B20" i="5"/>
  <c r="B21" i="5"/>
  <c r="B22" i="5"/>
  <c r="B23" i="5"/>
  <c r="B24" i="5"/>
  <c r="B25" i="5"/>
  <c r="B26" i="5"/>
  <c r="B27" i="5"/>
  <c r="B28" i="5"/>
  <c r="G20" i="5"/>
  <c r="G21" i="5"/>
  <c r="G22" i="5"/>
  <c r="G23" i="5"/>
  <c r="G24" i="5"/>
  <c r="G25" i="5"/>
  <c r="G26" i="5"/>
  <c r="G27" i="5"/>
  <c r="G28"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<sst xmlns="http://schemas.openxmlformats.org/spreadsheetml/2006/main" count="181599" uniqueCount="39214">
  <si>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</si>
  <si>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</si>
  <si>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</si>
  <si>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</si>
  <si>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</si>
  <si>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</si>
  <si>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</si>
  <si>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</si>
  <si>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</si>
  <si>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</si>
  <si>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</si>
  <si>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</si>
  <si>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</si>
  <si>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</si>
  <si>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</si>
  <si>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</si>
  <si>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</si>
  <si>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</si>
  <si>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</si>
  <si>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</si>
  <si>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</si>
  <si>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</si>
  <si>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</si>
  <si>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</si>
  <si>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</si>
  <si>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</si>
  <si>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</si>
  <si>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</si>
  <si>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</si>
  <si>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</si>
  <si>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</si>
  <si>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</si>
  <si>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</si>
  <si>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</si>
  <si>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</si>
  <si>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</si>
  <si>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</si>
  <si>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</si>
  <si>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</si>
  <si>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</si>
  <si>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</si>
  <si>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</si>
  <si>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</si>
  <si>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</si>
  <si>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</si>
  <si>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</si>
  <si>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</si>
  <si>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</si>
  <si>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</si>
  <si>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</si>
  <si>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</si>
  <si>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</si>
  <si>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</si>
  <si>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</si>
  <si>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</si>
  <si>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</si>
  <si>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</si>
  <si>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</si>
  <si>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</si>
  <si>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</si>
  <si>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</si>
  <si>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</si>
  <si>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</si>
  <si>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</si>
  <si>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</si>
  <si>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</si>
  <si>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</si>
  <si>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</si>
  <si>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</si>
  <si>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</si>
  <si>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</si>
  <si>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</si>
  <si>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</si>
  <si>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</si>
  <si>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</si>
  <si>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</si>
  <si>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</si>
  <si>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</si>
  <si>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</si>
  <si>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</si>
  <si>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</si>
  <si>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</si>
  <si>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</si>
  <si>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</si>
  <si>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</si>
  <si>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</si>
  <si>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</si>
  <si>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</si>
  <si>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</si>
  <si>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</si>
  <si>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</si>
  <si>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</si>
  <si>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</si>
  <si>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</si>
  <si>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</si>
  <si>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</si>
  <si>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</si>
  <si>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</si>
  <si>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</si>
  <si>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</si>
  <si>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</si>
  <si>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</si>
  <si>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</si>
  <si>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</si>
  <si>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</si>
  <si>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</si>
  <si>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</si>
  <si>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</si>
  <si>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</si>
  <si>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</si>
  <si>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</si>
  <si>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</si>
  <si>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</si>
  <si>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</si>
  <si>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</si>
  <si>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</si>
  <si>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</si>
  <si>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</si>
  <si>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</si>
  <si>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</si>
  <si>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</si>
  <si>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</si>
  <si>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</si>
  <si>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</si>
  <si>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</si>
  <si>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</si>
  <si>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</si>
  <si>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</si>
  <si>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</si>
  <si>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</si>
  <si>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</si>
  <si>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</si>
  <si>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</si>
  <si>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</si>
  <si>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</si>
  <si>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</si>
  <si>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</si>
  <si>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</si>
  <si>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</si>
  <si>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</si>
  <si>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</si>
  <si>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</si>
  <si>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</si>
  <si>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</si>
  <si>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</si>
  <si>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</si>
  <si>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</si>
  <si>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</si>
  <si>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</si>
  <si>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</si>
  <si>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</si>
  <si>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</si>
  <si>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</si>
  <si>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</si>
  <si>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</si>
  <si>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</si>
  <si>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</si>
  <si>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</si>
  <si>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</si>
  <si>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</si>
  <si>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</si>
  <si>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</si>
  <si>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</si>
  <si>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</si>
  <si>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</si>
  <si>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</si>
  <si>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</si>
  <si>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</si>
  <si>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</si>
  <si>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</si>
  <si>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</si>
  <si>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</si>
  <si>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</si>
  <si>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</si>
  <si>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</si>
  <si>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</si>
  <si>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</si>
  <si>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</si>
  <si>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</si>
  <si>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</si>
  <si>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</si>
  <si>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</si>
  <si>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</si>
  <si>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</si>
  <si>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</si>
  <si>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</si>
  <si>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</si>
  <si>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</si>
  <si>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</si>
  <si>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</si>
  <si>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</si>
  <si>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</si>
  <si>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</si>
  <si>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</si>
  <si>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</si>
  <si>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</si>
  <si>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</si>
  <si>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</si>
  <si>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</si>
  <si>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</si>
  <si>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</si>
  <si>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</si>
  <si>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</si>
  <si>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</si>
  <si>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</si>
  <si>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</si>
  <si>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</si>
  <si>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</si>
  <si>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</si>
  <si>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</si>
  <si>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</si>
  <si>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</si>
  <si>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</si>
  <si>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</si>
  <si>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</si>
  <si>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</si>
  <si>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</si>
  <si>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</si>
  <si>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</si>
  <si>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</si>
  <si>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</si>
  <si>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</si>
  <si>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</si>
  <si>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</si>
  <si>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</si>
  <si>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</si>
  <si>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</si>
  <si>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</si>
  <si>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</si>
  <si>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</si>
  <si>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</si>
  <si>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</si>
  <si>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</si>
  <si>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</si>
  <si>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</si>
  <si>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</si>
  <si>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</si>
  <si>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</si>
  <si>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</si>
  <si>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</si>
  <si>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</si>
  <si>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</si>
  <si>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</si>
  <si>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</si>
  <si>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</si>
  <si>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</si>
  <si>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</si>
  <si>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</si>
  <si>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</si>
  <si>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</si>
  <si>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</si>
  <si>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</si>
  <si>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</si>
  <si>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</si>
  <si>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</si>
  <si>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</si>
  <si>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</si>
  <si>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</si>
  <si>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</si>
  <si>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</si>
  <si>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</si>
  <si>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</si>
  <si>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</si>
  <si>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</si>
  <si>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</si>
  <si>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</si>
  <si>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</si>
  <si>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</si>
  <si>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</si>
  <si>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</si>
  <si>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</si>
  <si>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</si>
  <si>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</si>
  <si>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</si>
  <si>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</si>
  <si>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</si>
  <si>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</si>
  <si>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</si>
  <si>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</si>
  <si>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</si>
  <si>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</si>
  <si>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</si>
  <si>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</si>
  <si>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</si>
  <si>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</si>
  <si>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</si>
  <si>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</si>
  <si>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</si>
  <si>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</si>
  <si>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</si>
  <si>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</si>
  <si>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</si>
  <si>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</si>
  <si>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</si>
  <si>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</si>
  <si>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</si>
  <si>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</si>
  <si>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</si>
  <si>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</si>
  <si>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</si>
  <si>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</si>
  <si>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</si>
  <si>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</si>
  <si>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</si>
  <si>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</si>
  <si>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</si>
  <si>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</si>
  <si>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</si>
  <si>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</si>
  <si>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</si>
  <si>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</si>
  <si>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</si>
  <si>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</si>
  <si>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</si>
  <si>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</si>
  <si>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</si>
  <si>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</si>
  <si>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</si>
  <si>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</si>
  <si>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</si>
  <si>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</si>
  <si>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</si>
  <si>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</si>
  <si>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</si>
  <si>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</si>
  <si>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</si>
  <si>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</si>
  <si>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</si>
  <si>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</si>
  <si>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</si>
  <si>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</si>
  <si>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</si>
  <si>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</si>
  <si>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</si>
  <si>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</si>
  <si>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</si>
  <si>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</si>
  <si>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</si>
  <si>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</si>
  <si>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</si>
  <si>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</si>
  <si>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</si>
  <si>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</si>
  <si>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</si>
  <si>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</si>
  <si>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</si>
  <si>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</si>
  <si>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</si>
  <si>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</si>
  <si>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</si>
  <si>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</si>
  <si>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</si>
  <si>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</si>
  <si>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</si>
  <si>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</si>
  <si>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</si>
  <si>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</si>
  <si>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</si>
  <si>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</si>
  <si>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</si>
  <si>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</si>
  <si>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</si>
  <si>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</si>
  <si>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</si>
  <si>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</si>
  <si>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</si>
  <si>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</si>
  <si>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</si>
  <si>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</si>
  <si>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</si>
  <si>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</si>
  <si>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</si>
  <si>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</si>
  <si>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</si>
  <si>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</si>
  <si>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</si>
  <si>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</si>
  <si>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</si>
  <si>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</si>
  <si>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</si>
  <si>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</si>
  <si>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</si>
  <si>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</si>
  <si>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</si>
  <si>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</si>
  <si>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</si>
  <si>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</si>
  <si>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</si>
  <si>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</si>
  <si>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</si>
  <si>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</si>
  <si>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</si>
  <si>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</si>
  <si>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</si>
  <si>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</si>
  <si>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</si>
  <si>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</si>
  <si>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</si>
  <si>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</si>
  <si>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</si>
  <si>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</si>
  <si>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</si>
  <si>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</si>
  <si>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</si>
  <si>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</si>
  <si>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</si>
  <si>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</si>
  <si>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</si>
  <si>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</si>
  <si>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</si>
  <si>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</si>
  <si>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</si>
  <si>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</si>
  <si>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</si>
  <si>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</si>
  <si>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</si>
  <si>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</si>
  <si>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</si>
  <si>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</si>
  <si>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</si>
  <si>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</si>
  <si>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</si>
  <si>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</si>
  <si>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</si>
  <si>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</si>
  <si>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</si>
  <si>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</si>
  <si>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</si>
  <si>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</si>
  <si>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</si>
  <si>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</si>
  <si>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</si>
  <si>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</si>
  <si>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</si>
  <si>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</si>
  <si>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</si>
  <si>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</si>
  <si>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</si>
  <si>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</si>
  <si>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</si>
  <si>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</si>
  <si>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</si>
  <si>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</si>
  <si>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</si>
  <si>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</si>
  <si>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</si>
  <si>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</si>
  <si>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</si>
  <si>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</si>
  <si>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</si>
  <si>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</si>
  <si>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</si>
  <si>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</si>
  <si>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</si>
  <si>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</si>
  <si>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</si>
  <si>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</si>
  <si>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</si>
  <si>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</si>
  <si>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</si>
  <si>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</si>
  <si>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</si>
  <si>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</si>
  <si>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</si>
  <si>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</si>
  <si>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</si>
  <si>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</si>
  <si>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</si>
  <si>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</si>
  <si>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</si>
  <si>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</si>
  <si>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</si>
  <si>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</si>
  <si>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</si>
  <si>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</si>
  <si>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</si>
  <si>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</si>
  <si>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</si>
  <si>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</si>
  <si>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</si>
  <si>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</si>
  <si>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</si>
  <si>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</si>
  <si>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</si>
  <si>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</si>
  <si>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</si>
  <si>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</si>
  <si>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</si>
  <si>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</si>
  <si>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</si>
  <si>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</si>
  <si>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</si>
  <si>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</si>
  <si>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</si>
  <si>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</si>
  <si>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</si>
  <si>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</si>
  <si>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</si>
  <si>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</si>
  <si>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</si>
  <si>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</si>
  <si>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</si>
  <si>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</si>
  <si>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</si>
  <si>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</si>
  <si>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</si>
  <si>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</si>
  <si>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</si>
  <si>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</si>
  <si>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</si>
  <si>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</si>
  <si>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</si>
  <si>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</si>
  <si>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</si>
  <si>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</si>
  <si>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</si>
  <si>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</si>
  <si>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</si>
  <si>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</si>
  <si>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</si>
  <si>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</si>
  <si>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</si>
  <si>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</si>
  <si>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</si>
  <si>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</si>
  <si>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</si>
  <si>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</si>
  <si>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</si>
  <si>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</si>
  <si>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</si>
  <si>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</si>
  <si>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</si>
  <si>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</si>
  <si>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</si>
  <si>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</si>
  <si>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</si>
  <si>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</si>
  <si>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</si>
  <si>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</si>
  <si>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</si>
  <si>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</si>
  <si>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</si>
  <si>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</si>
  <si>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</si>
  <si>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</si>
  <si>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</si>
  <si>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</si>
  <si>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</si>
  <si>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</si>
  <si>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</si>
  <si>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</si>
  <si>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</si>
  <si>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</si>
  <si>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</si>
  <si>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</si>
  <si>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</si>
  <si>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</si>
  <si>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</si>
  <si>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</si>
  <si>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</si>
  <si>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</si>
  <si>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</si>
  <si>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</si>
  <si>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</si>
  <si>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</si>
  <si>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</si>
  <si>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</si>
  <si>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</si>
  <si>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</si>
  <si>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</si>
  <si>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</si>
  <si>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</si>
  <si>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</si>
  <si>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</si>
  <si>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</si>
  <si>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</si>
  <si>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</si>
  <si>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</si>
  <si>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</si>
  <si>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</si>
  <si>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</si>
  <si>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</si>
  <si>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</si>
  <si>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</si>
  <si>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</si>
  <si>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</si>
  <si>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</si>
  <si>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</si>
  <si>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</si>
  <si>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</si>
  <si>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</si>
  <si>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</si>
  <si>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</si>
  <si>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</si>
  <si>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</si>
  <si>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</si>
  <si>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</si>
  <si>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</si>
  <si>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</si>
  <si>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</si>
  <si>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</si>
  <si>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</si>
  <si>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</si>
  <si>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</si>
  <si>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</si>
  <si>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</si>
  <si>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</si>
  <si>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</si>
  <si>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</si>
  <si>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</si>
  <si>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</si>
  <si>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</si>
  <si>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</si>
  <si>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</si>
  <si>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</si>
  <si>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</si>
  <si>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</si>
  <si>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</si>
  <si>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</si>
  <si>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</si>
  <si>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</si>
  <si>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</si>
  <si>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</si>
  <si>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</si>
  <si>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</si>
  <si>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</si>
  <si>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</si>
  <si>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</si>
  <si>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</si>
  <si>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</si>
  <si>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</si>
  <si>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</si>
  <si>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</si>
  <si>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</si>
  <si>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</si>
  <si>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</si>
  <si>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</si>
  <si>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</si>
  <si>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</si>
  <si>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</si>
  <si>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</si>
  <si>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</si>
  <si>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</si>
  <si>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</si>
  <si>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</si>
  <si>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</si>
  <si>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</si>
  <si>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</si>
  <si>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</si>
  <si>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</si>
  <si>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</si>
  <si>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</si>
  <si>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</si>
  <si>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</si>
  <si>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</si>
  <si>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</si>
  <si>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</si>
  <si>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</si>
  <si>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</si>
  <si>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</si>
  <si>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</si>
  <si>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</si>
  <si>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</si>
  <si>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</si>
  <si>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</si>
  <si>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</si>
  <si>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</si>
  <si>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</si>
  <si>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</si>
  <si>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</si>
  <si>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</si>
  <si>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</si>
  <si>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</si>
  <si>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</si>
  <si>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</si>
  <si>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</si>
  <si>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</si>
  <si>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</si>
  <si>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</si>
  <si>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</si>
  <si>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</si>
  <si>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</si>
  <si>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</si>
  <si>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</si>
  <si>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</si>
  <si>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</si>
  <si>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</si>
  <si>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</si>
  <si>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</si>
  <si>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</si>
  <si>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</si>
  <si>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</si>
  <si>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</si>
  <si>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</si>
  <si>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</si>
  <si>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</si>
  <si>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</si>
  <si>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</si>
  <si>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</si>
  <si>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</si>
  <si>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</si>
  <si>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</si>
  <si>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</si>
  <si>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</si>
  <si>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</si>
  <si>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</si>
  <si>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</si>
  <si>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</si>
  <si>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</si>
  <si>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</si>
  <si>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</si>
  <si>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</si>
  <si>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</si>
  <si>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</si>
  <si>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</si>
  <si>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</si>
  <si>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</si>
  <si>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</si>
  <si>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</si>
  <si>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</si>
  <si>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</si>
  <si>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</si>
  <si>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</si>
  <si>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</si>
  <si>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</si>
  <si>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</si>
  <si>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</si>
  <si>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</si>
  <si>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</si>
  <si>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</si>
  <si>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</si>
  <si>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</si>
  <si>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</si>
  <si>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</si>
  <si>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</si>
  <si>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</si>
  <si>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</si>
  <si>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</si>
  <si>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</si>
  <si>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</si>
  <si>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</si>
  <si>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</si>
  <si>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</si>
  <si>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</si>
  <si>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</si>
  <si>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</si>
  <si>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</si>
  <si>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</si>
  <si>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</si>
  <si>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</si>
  <si>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</si>
  <si>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</si>
  <si>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</si>
  <si>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</si>
  <si>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</si>
  <si>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</si>
  <si>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</si>
  <si>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</si>
  <si>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</si>
  <si>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</si>
  <si>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</si>
  <si>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</si>
  <si>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</si>
  <si>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</si>
  <si>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</si>
  <si>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</si>
  <si>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</si>
  <si>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</si>
  <si>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</si>
  <si>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</si>
  <si>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</si>
  <si>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</si>
  <si>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</si>
  <si>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</si>
  <si>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</si>
  <si>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</si>
  <si>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</si>
  <si>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</si>
  <si>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</si>
  <si>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</si>
  <si>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</si>
  <si>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</si>
  <si>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</si>
  <si>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</si>
  <si>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</si>
  <si>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</si>
  <si>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</si>
  <si>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</si>
  <si>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</si>
  <si>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</si>
  <si>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</si>
  <si>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</si>
  <si>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</si>
  <si>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</si>
  <si>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</si>
  <si>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</si>
  <si>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</si>
  <si>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</si>
  <si>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</si>
  <si>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</si>
  <si>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</si>
  <si>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</si>
  <si>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</si>
  <si>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</si>
  <si>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</si>
  <si>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</si>
  <si>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</si>
  <si>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</si>
  <si>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</si>
  <si>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</si>
  <si>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</si>
  <si>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</si>
  <si>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</si>
  <si>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</si>
  <si>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</si>
  <si>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</si>
  <si>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</si>
  <si>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</si>
  <si>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</si>
  <si>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</si>
  <si>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</si>
  <si>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</si>
  <si>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</si>
  <si>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</si>
  <si>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</si>
  <si>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</si>
  <si>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</si>
  <si>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</si>
  <si>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</si>
  <si>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</si>
  <si>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</si>
  <si>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</si>
  <si>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</si>
  <si>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</si>
  <si>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</si>
  <si>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</si>
  <si>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</si>
  <si>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</si>
  <si>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</si>
  <si>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</si>
  <si>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</si>
  <si>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</si>
  <si>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</si>
  <si>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</si>
  <si>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</si>
  <si>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</si>
  <si>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</si>
  <si>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</si>
  <si>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</si>
  <si>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</si>
  <si>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</si>
  <si>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</si>
  <si>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</si>
  <si>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</si>
  <si>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</si>
  <si>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</si>
  <si>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</si>
  <si>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</si>
  <si>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</si>
  <si>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</si>
  <si>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</si>
  <si>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</si>
  <si>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</si>
  <si>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</si>
  <si>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</si>
  <si>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</si>
  <si>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</si>
  <si>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</si>
  <si>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</si>
  <si>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</si>
  <si>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</si>
  <si>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</si>
  <si>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</si>
  <si>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</si>
  <si>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</si>
  <si>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</si>
  <si>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</si>
  <si>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</si>
  <si>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</si>
  <si>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</si>
  <si>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</si>
  <si>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</si>
  <si>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</si>
  <si>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</si>
  <si>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</si>
  <si>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</si>
  <si>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</si>
  <si>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</si>
  <si>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</si>
  <si>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</si>
  <si>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</si>
  <si>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</si>
  <si>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</si>
  <si>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</si>
  <si>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</si>
  <si>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</si>
  <si>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</si>
  <si>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</si>
  <si>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</si>
  <si>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</si>
  <si>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</si>
  <si>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</si>
  <si>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</si>
  <si>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</si>
  <si>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</si>
  <si>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</si>
  <si>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</si>
  <si>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</si>
  <si>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</si>
  <si>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</si>
  <si>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</si>
  <si>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</si>
  <si>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</si>
  <si>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</si>
  <si>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</si>
  <si>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</si>
  <si>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</si>
  <si>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</si>
  <si>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</si>
  <si>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</si>
  <si>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</si>
  <si>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</si>
  <si>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</si>
  <si>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</si>
  <si>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</si>
  <si>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</si>
  <si>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</si>
  <si>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</si>
  <si>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</si>
  <si>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</si>
  <si>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</si>
  <si>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</si>
  <si>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</si>
  <si>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</si>
  <si>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</si>
  <si>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</si>
  <si>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</si>
  <si>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</si>
  <si>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</si>
  <si>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</si>
  <si>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</si>
  <si>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</si>
  <si>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</si>
  <si>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</si>
  <si>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</si>
  <si>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</si>
  <si>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</si>
  <si>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</si>
  <si>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</si>
  <si>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</si>
  <si>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</si>
  <si>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</si>
  <si>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</si>
  <si>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</si>
  <si>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</si>
  <si>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</si>
  <si>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</si>
  <si>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</si>
  <si>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</si>
  <si>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</si>
  <si>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</si>
  <si>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</si>
  <si>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</si>
  <si>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</si>
  <si>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</si>
  <si>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</si>
  <si>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</si>
  <si>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</si>
  <si>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</si>
  <si>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</si>
  <si>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</si>
  <si>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</si>
  <si>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</si>
  <si>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</si>
  <si>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</si>
  <si>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</si>
  <si>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</si>
  <si>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</si>
  <si>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</si>
  <si>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</si>
  <si>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</si>
  <si>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</si>
  <si>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</si>
  <si>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</si>
  <si>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</si>
  <si>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</si>
  <si>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</si>
  <si>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</si>
  <si>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</si>
  <si>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</si>
  <si>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</si>
  <si>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</si>
  <si>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</si>
  <si>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</si>
  <si>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</si>
  <si>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</si>
  <si>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</si>
  <si>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</si>
  <si>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</si>
  <si>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</si>
  <si>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</si>
  <si>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</si>
  <si>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</si>
  <si>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</si>
  <si>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</si>
  <si>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</si>
  <si>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</si>
  <si>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</si>
  <si>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</si>
  <si>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</si>
  <si>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</si>
  <si>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</si>
  <si>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</si>
  <si>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</si>
  <si>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</si>
  <si>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</si>
  <si>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</si>
  <si>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</si>
  <si>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</si>
  <si>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</si>
  <si>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</si>
  <si>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</si>
  <si>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</si>
  <si>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</si>
  <si>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</si>
  <si>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</si>
  <si>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</si>
  <si>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</si>
  <si>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</si>
  <si>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</si>
  <si>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</si>
  <si>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</si>
  <si>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</si>
  <si>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</si>
  <si>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</si>
  <si>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</si>
  <si>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</si>
  <si>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</si>
  <si>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</si>
  <si>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</si>
  <si>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</si>
  <si>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</si>
  <si>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</si>
  <si>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</si>
  <si>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</si>
  <si>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</si>
  <si>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</si>
  <si>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</si>
  <si>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</si>
  <si>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</si>
  <si>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</si>
  <si>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</si>
  <si>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</si>
  <si>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</si>
  <si>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</si>
  <si>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</si>
  <si>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</si>
  <si>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</si>
  <si>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</si>
  <si>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</si>
  <si>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</si>
  <si>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</si>
  <si>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</si>
  <si>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</si>
  <si>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</si>
  <si>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</si>
  <si>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</si>
  <si>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</si>
  <si>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</si>
  <si>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</si>
  <si>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</si>
  <si>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</si>
  <si>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</si>
  <si>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</si>
  <si>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</si>
  <si>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</si>
  <si>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</si>
  <si>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</si>
  <si>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</si>
  <si>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</si>
  <si>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</si>
  <si>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</si>
  <si>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</si>
  <si>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</si>
  <si>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</si>
  <si>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</si>
  <si>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</si>
  <si>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</si>
  <si>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</si>
  <si>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</si>
  <si>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</si>
  <si>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</si>
  <si>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</si>
  <si>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</si>
  <si>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</si>
  <si>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</si>
  <si>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</si>
  <si>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</si>
  <si>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</si>
  <si>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</si>
  <si>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</si>
  <si>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</si>
  <si>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</si>
  <si>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</si>
  <si>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</si>
  <si>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</si>
  <si>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</si>
  <si>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</si>
  <si>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</si>
  <si>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</si>
  <si>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</si>
  <si>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</si>
  <si>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</si>
  <si>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</si>
  <si>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</si>
  <si>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</si>
  <si>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</si>
  <si>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</si>
  <si>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</si>
  <si>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</si>
  <si>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</si>
  <si>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</si>
  <si>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</si>
  <si>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</si>
  <si>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</si>
  <si>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</si>
  <si>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</si>
  <si>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</si>
  <si>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</si>
  <si>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</si>
  <si>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</si>
  <si>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</si>
  <si>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</si>
  <si>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</si>
  <si>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</si>
  <si>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</si>
  <si>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</si>
  <si>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</si>
  <si>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</si>
  <si>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</si>
  <si>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</si>
  <si>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</si>
  <si>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</si>
  <si>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</si>
  <si>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</si>
  <si>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</si>
  <si>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</si>
  <si>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</si>
  <si>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</si>
  <si>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</si>
  <si>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</si>
  <si>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</si>
  <si>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</si>
  <si>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</si>
  <si>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</si>
  <si>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</si>
  <si>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</si>
  <si>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</si>
  <si>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</si>
  <si>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</si>
  <si>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</si>
  <si>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</si>
  <si>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</si>
  <si>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</si>
  <si>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</si>
  <si>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</si>
  <si>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</si>
  <si>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</si>
  <si>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</si>
  <si>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</si>
  <si>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</si>
  <si>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</si>
  <si>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</si>
  <si>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</si>
  <si>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</si>
  <si>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</si>
  <si>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</si>
  <si>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</si>
  <si>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</si>
  <si>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</si>
  <si>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</si>
  <si>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</si>
  <si>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</si>
  <si>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</si>
  <si>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</si>
  <si>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</si>
  <si>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</si>
  <si>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</si>
  <si>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</si>
  <si>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</si>
  <si>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</si>
  <si>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</si>
  <si>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</si>
  <si>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</si>
  <si>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</si>
  <si>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</si>
  <si>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</si>
  <si>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</si>
  <si>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</si>
  <si>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</si>
  <si>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</si>
  <si>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</si>
  <si>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</si>
  <si>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</si>
  <si>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</si>
  <si>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</si>
  <si>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</si>
  <si>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</si>
  <si>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</si>
  <si>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</si>
  <si>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</si>
  <si>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</si>
  <si>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</si>
  <si>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</si>
  <si>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</si>
  <si>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</si>
  <si>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</si>
  <si>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</si>
  <si>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</si>
  <si>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</si>
  <si>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</si>
  <si>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</si>
  <si>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</si>
  <si>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</si>
  <si>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</si>
  <si>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</si>
  <si>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</si>
  <si>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</si>
  <si>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</si>
  <si>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</si>
  <si>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</si>
  <si>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</si>
  <si>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</si>
  <si>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</si>
  <si>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</si>
  <si>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</si>
  <si>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</si>
  <si>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</si>
  <si>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</si>
  <si>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</si>
  <si>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</si>
  <si>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</si>
  <si>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</si>
  <si>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</si>
  <si>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</si>
  <si>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</si>
  <si>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</si>
  <si>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</si>
  <si>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</si>
  <si>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</si>
  <si>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</si>
  <si>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</si>
  <si>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</si>
  <si>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</si>
  <si>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</si>
  <si>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</si>
  <si>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</si>
  <si>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</si>
  <si>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</si>
  <si>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</si>
  <si>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</si>
  <si>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</si>
  <si>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</si>
  <si>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</si>
  <si>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</si>
  <si>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</si>
  <si>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</si>
  <si>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</si>
  <si>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</si>
  <si>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</si>
  <si>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</si>
  <si>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</si>
  <si>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</si>
  <si>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</si>
  <si>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</si>
  <si>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</si>
  <si>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</si>
  <si>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</si>
  <si>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</si>
  <si>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</si>
  <si>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</si>
  <si>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</si>
  <si>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</si>
  <si>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</si>
  <si>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</si>
  <si>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</si>
  <si>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</si>
  <si>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</si>
  <si>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</si>
  <si>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</si>
  <si>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</si>
  <si>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</si>
  <si>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</si>
  <si>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</si>
  <si>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</si>
  <si>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</si>
  <si>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</si>
  <si>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</si>
  <si>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</si>
  <si>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</si>
  <si>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</si>
  <si>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</si>
  <si>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</si>
  <si>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</si>
  <si>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</si>
  <si>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</si>
  <si>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</si>
  <si>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</si>
  <si>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</si>
  <si>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</si>
  <si>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</si>
  <si>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</si>
  <si>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</si>
  <si>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</si>
  <si>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</si>
  <si>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</si>
  <si>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</si>
  <si>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</si>
  <si>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</si>
  <si>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</si>
  <si>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</si>
  <si>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</si>
  <si>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</si>
  <si>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</si>
  <si>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</si>
  <si>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</si>
  <si>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</si>
  <si>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</si>
  <si>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</si>
  <si>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</si>
  <si>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</si>
  <si>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</si>
  <si>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</si>
  <si>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</si>
  <si>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</si>
  <si>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</si>
  <si>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</si>
  <si>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</si>
  <si>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</si>
  <si>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</si>
  <si>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</si>
  <si>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</si>
  <si>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</si>
  <si>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</si>
  <si>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</si>
  <si>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</si>
  <si>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</si>
  <si>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</si>
  <si>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</si>
  <si>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</si>
  <si>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</si>
  <si>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</si>
  <si>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</si>
  <si>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</si>
  <si>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</si>
  <si>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</si>
  <si>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</si>
  <si>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</si>
  <si>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</si>
  <si>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</si>
  <si>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</si>
  <si>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</si>
  <si>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</si>
  <si>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</si>
  <si>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</si>
  <si>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</si>
  <si>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</si>
  <si>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</si>
  <si>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</si>
  <si>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</si>
  <si>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</si>
  <si>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</si>
  <si>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</si>
  <si>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</si>
  <si>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</si>
  <si>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</si>
  <si>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</si>
  <si>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</si>
  <si>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</si>
  <si>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</si>
  <si>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</si>
  <si>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</si>
  <si>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</si>
  <si>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</si>
  <si>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</si>
  <si>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</si>
  <si>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</si>
  <si>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</si>
  <si>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</si>
  <si>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</si>
  <si>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</si>
  <si>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</si>
  <si>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</si>
  <si>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</si>
  <si>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</si>
  <si>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</si>
  <si>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</si>
  <si>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</si>
  <si>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</si>
  <si>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</si>
  <si>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</si>
  <si>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</si>
  <si>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</si>
  <si>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</si>
  <si>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</si>
  <si>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</si>
  <si>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</si>
  <si>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</si>
  <si>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</si>
  <si>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</si>
  <si>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</si>
  <si>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</si>
  <si>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</si>
  <si>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</si>
  <si>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</si>
  <si>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</si>
  <si>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</si>
  <si>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</si>
  <si>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</si>
  <si>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</si>
  <si>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</si>
  <si>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</si>
  <si>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</si>
  <si>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</si>
  <si>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</si>
  <si>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</si>
  <si>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</si>
  <si>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</si>
  <si>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</si>
  <si>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</si>
  <si>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</si>
  <si>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</si>
  <si>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</si>
  <si>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</si>
  <si>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</si>
  <si>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</si>
  <si>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</si>
  <si>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</si>
  <si>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</si>
  <si>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</si>
  <si>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</si>
  <si>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</si>
  <si>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</si>
  <si>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</si>
  <si>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</si>
  <si>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</si>
  <si>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</si>
  <si>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</si>
  <si>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</si>
  <si>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</si>
  <si>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</si>
  <si>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</si>
  <si>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</si>
  <si>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</si>
  <si>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</si>
  <si>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</si>
  <si>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</si>
  <si>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</si>
  <si>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</si>
  <si>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</si>
  <si>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</si>
  <si>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</si>
  <si>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</si>
  <si>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</si>
  <si>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</si>
  <si>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</si>
  <si>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</si>
  <si>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</si>
  <si>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</si>
  <si>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</si>
  <si>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</si>
  <si>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</si>
  <si>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</si>
  <si>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</si>
  <si>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</si>
  <si>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</si>
  <si>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</si>
  <si>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</si>
  <si>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</si>
  <si>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</si>
  <si>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</si>
  <si>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</si>
  <si>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</si>
  <si>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</si>
  <si>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</si>
  <si>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</si>
  <si>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</si>
  <si>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</si>
  <si>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</si>
  <si>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</si>
  <si>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</si>
  <si>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</si>
  <si>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</si>
  <si>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</si>
  <si>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</si>
  <si>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</si>
  <si>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</si>
  <si>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</si>
  <si>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</si>
  <si>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</si>
  <si>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</si>
  <si>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</si>
  <si>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</si>
  <si>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</si>
  <si>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</si>
  <si>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</si>
  <si>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</si>
  <si>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</si>
  <si>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</si>
  <si>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</si>
  <si>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</si>
  <si>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</si>
  <si>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</si>
  <si>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</si>
  <si>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</si>
  <si>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</si>
  <si>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</si>
  <si>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</si>
  <si>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</si>
  <si>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</si>
  <si>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</si>
  <si>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</si>
  <si>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</si>
  <si>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</si>
  <si>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</si>
  <si>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</si>
  <si>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</si>
  <si>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</si>
  <si>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</si>
  <si>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</si>
  <si>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</si>
  <si>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</si>
  <si>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</si>
  <si>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</si>
  <si>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</si>
  <si>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</si>
  <si>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</si>
  <si>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</si>
  <si>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</si>
  <si>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</si>
  <si>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</si>
  <si>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</si>
  <si>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</si>
  <si>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</si>
  <si>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</si>
  <si>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</si>
  <si>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</si>
  <si>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</si>
  <si>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</si>
  <si>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</si>
  <si>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</si>
  <si>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</si>
  <si>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</si>
  <si>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</si>
  <si>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</si>
  <si>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</si>
  <si>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</si>
  <si>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</si>
  <si>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</si>
  <si>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</si>
  <si>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</si>
  <si>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</si>
  <si>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</si>
  <si>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</si>
  <si>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</si>
  <si>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</si>
  <si>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</si>
  <si>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</si>
  <si>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</si>
  <si>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</si>
  <si>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</si>
  <si>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</si>
  <si>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</si>
  <si>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</si>
  <si>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</si>
  <si>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</si>
  <si>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</si>
  <si>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</si>
  <si>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</si>
  <si>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</si>
  <si>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</si>
  <si>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</si>
  <si>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</si>
  <si>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</si>
  <si>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</si>
  <si>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</si>
  <si>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</si>
  <si>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</si>
  <si>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</si>
  <si>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</si>
  <si>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</si>
  <si>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</si>
  <si>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</si>
  <si>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</si>
  <si>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</si>
  <si>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</si>
  <si>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</si>
  <si>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</si>
  <si>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</si>
  <si>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</si>
  <si>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</si>
  <si>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</si>
  <si>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</si>
  <si>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</si>
  <si>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</si>
  <si>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</si>
  <si>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</si>
  <si>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</si>
  <si>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</si>
  <si>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</si>
  <si>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</si>
  <si>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</si>
  <si>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</si>
  <si>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</si>
  <si>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</si>
  <si>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</si>
  <si>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</si>
  <si>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</si>
  <si>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</si>
  <si>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</si>
  <si>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</si>
  <si>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</si>
  <si>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</si>
  <si>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</si>
  <si>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</si>
  <si>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</si>
  <si>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</si>
  <si>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</si>
  <si>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</si>
  <si>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</si>
  <si>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</si>
  <si>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</si>
  <si>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</si>
  <si>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</si>
  <si>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</si>
  <si>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</si>
  <si>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</si>
  <si>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</si>
  <si>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</si>
  <si>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</si>
  <si>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</si>
  <si>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</si>
  <si>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</si>
  <si>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</si>
  <si>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</si>
  <si>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</si>
  <si>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</si>
  <si>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</si>
  <si>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</si>
  <si>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</si>
  <si>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</si>
  <si>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</si>
  <si>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</si>
  <si>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</si>
  <si>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</si>
  <si>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</si>
  <si>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</si>
  <si>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</si>
  <si>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</si>
  <si>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</si>
  <si>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</si>
  <si>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</si>
  <si>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</si>
  <si>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</si>
  <si>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</si>
  <si>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</si>
  <si>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</si>
  <si>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</si>
  <si>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</si>
  <si>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</si>
  <si>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</si>
  <si>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</si>
  <si>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</si>
  <si>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</si>
  <si>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</si>
  <si>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</si>
  <si>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</si>
  <si>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</si>
  <si>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</si>
  <si>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</si>
  <si>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</si>
  <si>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</si>
  <si>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</si>
  <si>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</si>
  <si>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</si>
  <si>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</si>
  <si>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</si>
  <si>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</si>
  <si>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</si>
  <si>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</si>
  <si>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</si>
  <si>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</si>
  <si>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</si>
  <si>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</si>
  <si>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</si>
  <si>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</si>
  <si>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</si>
  <si>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</si>
  <si>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</si>
  <si>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</si>
  <si>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</si>
  <si>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</si>
  <si>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</si>
  <si>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</si>
  <si>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</si>
  <si>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</si>
  <si>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</si>
  <si>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</si>
  <si>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</si>
  <si>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</si>
  <si>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</si>
  <si>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</si>
  <si>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</si>
  <si>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</si>
  <si>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</si>
  <si>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</si>
  <si>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</si>
  <si>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</si>
  <si>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</si>
  <si>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</si>
  <si>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</si>
  <si>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</si>
  <si>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</si>
  <si>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</si>
  <si>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</si>
  <si>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</si>
  <si>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</si>
  <si>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</si>
  <si>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</si>
  <si>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</si>
  <si>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</si>
  <si>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</si>
  <si>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</si>
  <si>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</si>
  <si>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</si>
  <si>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</si>
  <si>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</si>
  <si>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</si>
  <si>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</si>
  <si>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</si>
  <si>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</si>
  <si>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</si>
  <si>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</si>
  <si>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</si>
  <si>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</si>
  <si>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</si>
  <si>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</si>
  <si>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</si>
  <si>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</si>
  <si>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</si>
  <si>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</si>
  <si>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</si>
  <si>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</si>
  <si>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</si>
  <si>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</si>
  <si>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</si>
  <si>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</si>
  <si>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</si>
  <si>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</si>
  <si>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</si>
  <si>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</si>
  <si>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</si>
  <si>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</si>
  <si>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</si>
  <si>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</si>
  <si>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</si>
  <si>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</si>
  <si>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</si>
  <si>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</si>
  <si>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</si>
  <si>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</si>
  <si>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</si>
  <si>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</si>
  <si>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</si>
  <si>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</si>
  <si>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</si>
  <si>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</si>
  <si>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</si>
  <si>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</si>
  <si>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</si>
  <si>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</si>
  <si>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</si>
  <si>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</si>
  <si>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</si>
  <si>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</si>
  <si>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</si>
  <si>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</si>
  <si>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</si>
  <si>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</si>
  <si>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</si>
  <si>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</si>
  <si>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</si>
  <si>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</si>
  <si>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</si>
  <si>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</si>
  <si>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</si>
  <si>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</si>
  <si>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</si>
  <si>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</si>
  <si>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</si>
  <si>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</si>
  <si>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</si>
  <si>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</si>
  <si>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</si>
  <si>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</si>
  <si>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</si>
  <si>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</si>
  <si>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</si>
  <si>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</si>
  <si>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</si>
  <si>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</si>
  <si>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</si>
  <si>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</si>
  <si>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</si>
  <si>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</si>
  <si>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</si>
  <si>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</si>
  <si>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</si>
  <si>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</si>
  <si>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</si>
  <si>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</si>
  <si>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</si>
  <si>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</si>
  <si>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</si>
  <si>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</si>
  <si>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</si>
  <si>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</si>
  <si>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</si>
  <si>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</si>
  <si>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</si>
  <si>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</si>
  <si>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</si>
  <si>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</si>
  <si>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</si>
  <si>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</si>
  <si>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</si>
  <si>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</si>
  <si>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</si>
  <si>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</si>
  <si>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</si>
  <si>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</si>
  <si>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</si>
  <si>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</si>
  <si>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</si>
  <si>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</si>
  <si>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</si>
  <si>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</si>
  <si>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</si>
  <si>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</si>
  <si>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</si>
  <si>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</si>
  <si>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</si>
  <si>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</si>
  <si>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</si>
  <si>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</si>
  <si>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</si>
  <si>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</si>
  <si>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</si>
  <si>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</si>
  <si>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</si>
  <si>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</si>
  <si>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</si>
  <si>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</si>
  <si>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</si>
  <si>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</si>
  <si>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</si>
  <si>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</si>
  <si>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</si>
  <si>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</si>
  <si>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</si>
  <si>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</si>
  <si>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</si>
  <si>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</si>
  <si>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</si>
  <si>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</si>
  <si>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</si>
  <si>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</si>
  <si>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</si>
  <si>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</si>
  <si>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</si>
  <si>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</si>
  <si>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</si>
  <si>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</si>
  <si>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</si>
  <si>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</si>
  <si>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</si>
  <si>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</si>
  <si>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</si>
  <si>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</si>
  <si>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</si>
  <si>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</si>
  <si>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</si>
  <si>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</si>
  <si>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</si>
  <si>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</si>
  <si>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</si>
  <si>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</si>
  <si>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</si>
  <si>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</si>
  <si>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</si>
  <si>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</si>
  <si>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</si>
  <si>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</si>
  <si>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</si>
  <si>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</si>
  <si>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</si>
  <si>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</si>
  <si>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</si>
  <si>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</si>
  <si>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</si>
  <si>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</si>
  <si>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</si>
  <si>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</si>
  <si>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</si>
  <si>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</si>
  <si>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</si>
  <si>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</si>
  <si>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</si>
  <si>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</si>
  <si>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</si>
  <si>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</si>
  <si>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</si>
  <si>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</si>
  <si>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</si>
  <si>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</si>
  <si>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</si>
  <si>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</si>
  <si>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</si>
  <si>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</si>
  <si>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</si>
  <si>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</si>
  <si>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</si>
  <si>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</si>
  <si>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</si>
  <si>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</si>
  <si>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</si>
  <si>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</si>
  <si>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</si>
  <si>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</si>
  <si>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</si>
  <si>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</si>
  <si>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</si>
  <si>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</si>
  <si>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</si>
  <si>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</si>
  <si>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</si>
  <si>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</si>
  <si>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</si>
  <si>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</si>
  <si>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</si>
  <si>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</si>
  <si>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</si>
  <si>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</si>
  <si>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</si>
  <si>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</si>
  <si>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</si>
  <si>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</si>
  <si>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</si>
  <si>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</si>
  <si>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</si>
  <si>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</si>
  <si>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</si>
  <si>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</si>
  <si>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</si>
  <si>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</si>
  <si>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</si>
  <si>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</si>
  <si>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</si>
  <si>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</si>
  <si>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</si>
  <si>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</si>
  <si>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</si>
  <si>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</si>
  <si>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</si>
  <si>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</si>
  <si>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</si>
  <si>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</si>
  <si>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</si>
  <si>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</si>
  <si>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</si>
  <si>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</si>
  <si>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</si>
  <si>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</si>
  <si>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</si>
  <si>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</si>
  <si>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</si>
  <si>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</si>
  <si>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</si>
  <si>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</si>
  <si>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</si>
  <si>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</si>
  <si>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</si>
  <si>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</si>
  <si>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</si>
  <si>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</si>
  <si>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</si>
  <si>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</si>
  <si>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</si>
  <si>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</si>
  <si>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</si>
  <si>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</si>
  <si>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</si>
  <si>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</si>
  <si>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</si>
  <si>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</si>
  <si>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</si>
  <si>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</si>
  <si>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</si>
  <si>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</si>
  <si>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</si>
  <si>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</si>
  <si>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</si>
  <si>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</si>
  <si>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</si>
  <si>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</si>
  <si>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</si>
  <si>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</si>
  <si>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</si>
  <si>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</si>
  <si>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</si>
  <si>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</si>
  <si>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</si>
  <si>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</si>
  <si>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</si>
  <si>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</si>
  <si>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</si>
  <si>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</si>
  <si>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</si>
  <si>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</si>
  <si>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</si>
  <si>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</si>
  <si>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</si>
  <si>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</si>
  <si>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</si>
  <si>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</si>
  <si>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</si>
  <si>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</si>
  <si>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</si>
  <si>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</si>
  <si>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</si>
  <si>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</si>
  <si>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</si>
  <si>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</si>
  <si>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</si>
  <si>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</si>
  <si>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</si>
  <si>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</si>
  <si>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</si>
  <si>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</si>
  <si>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</si>
  <si>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</si>
  <si>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</si>
  <si>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</si>
  <si>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</si>
  <si>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</si>
  <si>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</si>
  <si>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</si>
  <si>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</si>
  <si>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</si>
  <si>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</si>
  <si>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</si>
  <si>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</si>
  <si>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</si>
  <si>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</si>
  <si>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</si>
  <si>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</si>
  <si>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</si>
  <si>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</si>
  <si>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</si>
  <si>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</si>
  <si>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</si>
  <si>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</si>
  <si>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</si>
  <si>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</si>
  <si>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</si>
  <si>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</si>
  <si>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</si>
  <si>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</si>
  <si>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</si>
  <si>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</si>
  <si>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</si>
  <si>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</si>
  <si>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</si>
  <si>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</si>
  <si>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</si>
  <si>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</si>
  <si>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</si>
  <si>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</si>
  <si>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</si>
  <si>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</si>
  <si>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</si>
  <si>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</si>
  <si>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</si>
  <si>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</si>
  <si>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</si>
  <si>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</si>
  <si>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</si>
  <si>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</si>
  <si>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</si>
  <si>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</si>
  <si>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</si>
  <si>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</si>
  <si>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</si>
  <si>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</si>
  <si>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</si>
  <si>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</si>
  <si>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</si>
  <si>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</si>
  <si>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</si>
  <si>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</si>
  <si>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</si>
  <si>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</si>
  <si>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</si>
  <si>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</si>
  <si>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</si>
  <si>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</si>
  <si>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</si>
  <si>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</si>
  <si>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</si>
  <si>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</si>
  <si>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</si>
  <si>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</si>
  <si>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</si>
  <si>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</si>
  <si>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</si>
  <si>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</si>
  <si>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</si>
  <si>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</si>
  <si>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</si>
  <si>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</si>
  <si>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</si>
  <si>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</si>
  <si>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</si>
  <si>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</si>
  <si>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</si>
  <si>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</si>
  <si>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</si>
  <si>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</si>
  <si>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</si>
  <si>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</si>
  <si>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</si>
  <si>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</si>
  <si>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</si>
  <si>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</si>
  <si>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</si>
  <si>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</si>
  <si>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</si>
  <si>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</si>
  <si>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</si>
  <si>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</si>
  <si>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</si>
  <si>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</si>
  <si>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</si>
  <si>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</si>
  <si>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</si>
  <si>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</si>
  <si>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</si>
  <si>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</si>
  <si>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</si>
  <si>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</si>
  <si>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</si>
  <si>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</si>
  <si>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</si>
  <si>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</si>
  <si>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</si>
  <si>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</si>
  <si>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</si>
  <si>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</si>
  <si>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</si>
  <si>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</si>
  <si>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</si>
  <si>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</si>
  <si>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</si>
  <si>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</si>
  <si>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</si>
  <si>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</si>
  <si>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</si>
  <si>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</si>
  <si>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</si>
  <si>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</si>
  <si>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</si>
  <si>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</si>
  <si>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</si>
  <si>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</si>
  <si>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</si>
  <si>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</si>
  <si>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</si>
  <si>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</si>
  <si>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</si>
  <si>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</si>
  <si>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</si>
  <si>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</si>
  <si>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</si>
  <si>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</si>
  <si>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</si>
  <si>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</si>
  <si>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</si>
  <si>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</si>
  <si>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</si>
  <si>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</si>
  <si>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</si>
  <si>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</si>
  <si>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</si>
  <si>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</si>
  <si>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</si>
  <si>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</si>
  <si>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</si>
  <si>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</si>
  <si>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</si>
  <si>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</si>
  <si>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</si>
  <si>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</si>
  <si>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</si>
  <si>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</si>
  <si>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</si>
  <si>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</si>
  <si>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</si>
  <si>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</si>
  <si>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</si>
  <si>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</si>
  <si>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</si>
  <si>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</si>
  <si>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</si>
  <si>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</si>
  <si>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</si>
  <si>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</si>
  <si>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</si>
  <si>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</si>
  <si>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</si>
  <si>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</si>
  <si>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</si>
  <si>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</si>
  <si>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</si>
  <si>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</si>
  <si>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</si>
  <si>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</si>
  <si>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</si>
  <si>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</si>
  <si>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</si>
  <si>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</si>
  <si>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</si>
  <si>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</si>
  <si>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</si>
  <si>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</si>
  <si>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</si>
  <si>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</si>
  <si>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</si>
  <si>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</si>
  <si>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</si>
  <si>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</si>
  <si>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</si>
  <si>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</si>
  <si>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</si>
  <si>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</si>
  <si>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</si>
  <si>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</si>
  <si>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</si>
  <si>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</si>
  <si>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</si>
  <si>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</si>
  <si>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</si>
  <si>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</si>
  <si>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</si>
  <si>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</si>
  <si>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</si>
  <si>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</si>
  <si>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</si>
  <si>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</si>
  <si>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</si>
  <si>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</si>
  <si>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</si>
  <si>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</si>
  <si>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</si>
  <si>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</si>
  <si>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</si>
  <si>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</si>
  <si>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</si>
  <si>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</si>
  <si>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</si>
  <si>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</si>
  <si>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</si>
  <si>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</si>
  <si>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</si>
  <si>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</si>
  <si>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</si>
  <si>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</si>
  <si>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</si>
  <si>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</si>
  <si>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</si>
  <si>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</si>
  <si>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</si>
  <si>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</si>
  <si>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</si>
  <si>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</si>
  <si>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</si>
  <si>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</si>
  <si>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</si>
  <si>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</si>
  <si>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</si>
  <si>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</si>
  <si>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</si>
  <si>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</si>
  <si>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</si>
  <si>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</si>
  <si>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</si>
  <si>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</si>
  <si>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</si>
  <si>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</si>
  <si>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</si>
  <si>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</si>
  <si>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</si>
  <si>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</si>
  <si>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</si>
  <si>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</si>
  <si>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</si>
  <si>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</si>
  <si>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</si>
  <si>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</si>
  <si>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</si>
  <si>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</si>
  <si>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</si>
  <si>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</si>
  <si>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</si>
  <si>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</si>
  <si>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</si>
  <si>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</si>
  <si>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</si>
  <si>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</si>
  <si>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</si>
  <si>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</si>
  <si>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</si>
  <si>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</si>
  <si>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</si>
  <si>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</si>
  <si>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</si>
  <si>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</si>
  <si>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</si>
  <si>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</si>
  <si>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</si>
  <si>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</si>
  <si>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</si>
  <si>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</si>
  <si>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</si>
  <si>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</si>
  <si>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</si>
  <si>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</si>
  <si>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</si>
  <si>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</si>
  <si>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</si>
  <si>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</si>
  <si>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</si>
  <si>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</si>
  <si>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</si>
  <si>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</si>
  <si>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</si>
  <si>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</si>
  <si>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</si>
  <si>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</si>
  <si>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</si>
  <si>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</si>
  <si>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</si>
  <si>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</si>
  <si>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</si>
  <si>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</si>
  <si>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</si>
  <si>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</si>
  <si>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</si>
  <si>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</si>
  <si>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</si>
  <si>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</si>
  <si>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</si>
  <si>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</si>
  <si>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</si>
  <si>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</si>
  <si>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</si>
  <si>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</si>
  <si>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</si>
  <si>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</si>
  <si>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</si>
  <si>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</si>
  <si>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</si>
  <si>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</si>
  <si>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</si>
  <si>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</si>
  <si>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</si>
  <si>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</si>
  <si>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</si>
  <si>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</si>
  <si>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</si>
  <si>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</si>
  <si>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</si>
  <si>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</si>
  <si>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</si>
  <si>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</si>
  <si>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</si>
  <si>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</si>
  <si>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</si>
  <si>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</si>
  <si>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</si>
  <si>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</si>
  <si>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</si>
  <si>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</si>
  <si>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</si>
  <si>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</si>
  <si>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</si>
  <si>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</si>
  <si>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</si>
  <si>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</si>
  <si>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</si>
  <si>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</si>
  <si>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</si>
  <si>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</si>
  <si>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</si>
  <si>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</si>
  <si>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</si>
  <si>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</si>
  <si>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</si>
  <si>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</si>
  <si>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</si>
  <si>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</si>
  <si>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</si>
  <si>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</si>
  <si>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</si>
  <si>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</si>
  <si>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</si>
  <si>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</si>
  <si>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</si>
  <si>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</si>
  <si>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</si>
  <si>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</si>
  <si>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</si>
  <si>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</si>
  <si>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</si>
  <si>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</si>
  <si>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</si>
  <si>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</si>
  <si>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</si>
  <si>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</si>
  <si>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</si>
  <si>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</si>
  <si>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</si>
  <si>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</si>
  <si>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</si>
  <si>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</si>
  <si>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</si>
  <si>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</si>
  <si>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</si>
  <si>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</si>
  <si>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</si>
  <si>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</si>
  <si>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</si>
  <si>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</si>
  <si>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</si>
  <si>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</si>
  <si>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</si>
  <si>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</si>
  <si>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</si>
  <si>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</si>
  <si>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</si>
  <si>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</si>
  <si>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</si>
  <si>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</si>
  <si>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</si>
  <si>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</si>
  <si>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</si>
  <si>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</si>
  <si>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</si>
  <si>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</si>
  <si>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</si>
  <si>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</si>
  <si>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</si>
  <si>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</si>
  <si>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</si>
  <si>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</si>
  <si>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</si>
  <si>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</si>
  <si>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</si>
  <si>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</si>
  <si>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</si>
  <si>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</si>
  <si>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</si>
  <si>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</si>
  <si>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</si>
  <si>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</si>
  <si>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</si>
  <si>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</si>
  <si>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</si>
  <si>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</si>
  <si>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</si>
  <si>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</si>
  <si>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</si>
  <si>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</si>
  <si>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</si>
  <si>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</si>
  <si>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</si>
  <si>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</si>
  <si>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</si>
  <si>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</si>
  <si>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</si>
  <si>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</si>
  <si>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</si>
  <si>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</si>
  <si>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</si>
  <si>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</si>
  <si>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</si>
  <si>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</si>
  <si>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</si>
  <si>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</si>
  <si>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</si>
  <si>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</si>
  <si>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</si>
  <si>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</si>
  <si>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</si>
  <si>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</si>
  <si>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</si>
  <si>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</si>
  <si>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</si>
  <si>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</si>
  <si>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</si>
  <si>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</si>
  <si>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</si>
  <si>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</si>
  <si>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</si>
  <si>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</si>
  <si>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</si>
  <si>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</si>
  <si>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</si>
  <si>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</si>
  <si>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</si>
  <si>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</si>
  <si>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</si>
  <si>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</si>
  <si>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</si>
  <si>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</si>
  <si>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</si>
  <si>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</si>
  <si>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</si>
  <si>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</si>
  <si>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</si>
  <si>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</si>
  <si>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</si>
  <si>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</si>
  <si>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</si>
  <si>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</si>
  <si>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</si>
  <si>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</si>
  <si>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</si>
  <si>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</si>
  <si>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</si>
  <si>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</si>
  <si>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</si>
  <si>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</si>
  <si>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</si>
  <si>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</si>
  <si>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</si>
  <si>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</si>
  <si>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</si>
  <si>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</si>
  <si>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</si>
  <si>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</si>
  <si>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</si>
  <si>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</si>
  <si>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</si>
  <si>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</si>
  <si>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</si>
  <si>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</si>
  <si>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</si>
  <si>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</si>
  <si>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</si>
  <si>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</si>
  <si>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</si>
  <si>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</si>
  <si>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</si>
  <si>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</si>
  <si>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</si>
  <si>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</si>
  <si>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</si>
  <si>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</si>
  <si>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</si>
  <si>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</si>
  <si>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</si>
  <si>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</si>
  <si>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</si>
  <si>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</si>
  <si>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</si>
  <si>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</si>
  <si>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</si>
  <si>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</si>
  <si>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</si>
  <si>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</si>
  <si>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</si>
  <si>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</si>
  <si>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</si>
  <si>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</si>
  <si>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</si>
  <si>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</si>
  <si>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</si>
  <si>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</si>
  <si>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</si>
  <si>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</si>
  <si>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</si>
  <si>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</si>
  <si>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</si>
  <si>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</si>
  <si>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</si>
  <si>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</si>
  <si>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</si>
  <si>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</si>
  <si>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</si>
  <si>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</si>
  <si>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</si>
  <si>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</si>
  <si>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</si>
  <si>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</si>
  <si>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</si>
  <si>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</si>
  <si>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</si>
  <si>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</si>
  <si>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</si>
  <si>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</si>
  <si>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</si>
  <si>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</si>
  <si>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</si>
  <si>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</si>
  <si>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</si>
  <si>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</si>
  <si>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</si>
  <si>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</si>
  <si>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</si>
  <si>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</si>
  <si>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</si>
  <si>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</si>
  <si>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</si>
  <si>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</si>
  <si>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</si>
  <si>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</si>
  <si>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</si>
  <si>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</si>
  <si>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</si>
  <si>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</si>
  <si>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</si>
  <si>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</si>
  <si>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</si>
  <si>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</si>
  <si>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</si>
  <si>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</si>
  <si>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</si>
  <si>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</si>
  <si>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</si>
  <si>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</si>
  <si>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</si>
  <si>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</si>
  <si>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</si>
  <si>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</si>
  <si>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</si>
  <si>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</si>
  <si>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</si>
  <si>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</si>
  <si>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</si>
  <si>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</si>
  <si>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</si>
  <si>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</si>
  <si>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</si>
  <si>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</si>
  <si>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</si>
  <si>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</si>
  <si>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</si>
  <si>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</si>
  <si>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</si>
  <si>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</si>
  <si>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</si>
  <si>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</si>
  <si>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</si>
  <si>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</si>
  <si>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</si>
  <si>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</si>
  <si>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</si>
  <si>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</si>
  <si>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</si>
  <si>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</si>
  <si>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</si>
  <si>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</si>
  <si>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</si>
  <si>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</si>
  <si>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</si>
  <si>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</si>
  <si>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</si>
  <si>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</si>
  <si>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</si>
  <si>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</si>
  <si>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</si>
  <si>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</si>
  <si>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</si>
  <si>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</si>
  <si>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</si>
  <si>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</si>
  <si>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</si>
  <si>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</si>
  <si>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</si>
  <si>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</si>
  <si>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</si>
  <si>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</si>
  <si>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</si>
  <si>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</si>
  <si>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</si>
  <si>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</si>
  <si>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</si>
  <si>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</si>
  <si>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</si>
  <si>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</si>
  <si>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</si>
  <si>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</si>
  <si>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</si>
  <si>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</si>
  <si>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</si>
  <si>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</si>
  <si>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</si>
  <si>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</si>
  <si>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</si>
  <si>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</si>
  <si>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</si>
  <si>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</si>
  <si>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</si>
  <si>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</si>
  <si>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</si>
  <si>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</si>
  <si>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</si>
  <si>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</si>
  <si>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</si>
  <si>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</si>
  <si>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</si>
  <si>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</si>
  <si>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</si>
  <si>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</si>
  <si>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</si>
  <si>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</si>
  <si>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</si>
  <si>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</si>
  <si>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</si>
  <si>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</si>
  <si>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</si>
  <si>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</si>
  <si>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</si>
  <si>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</si>
  <si>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</si>
  <si>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</si>
  <si>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</si>
  <si>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</si>
  <si>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</si>
  <si>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</si>
  <si>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</si>
  <si>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</si>
  <si>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</si>
  <si>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</si>
  <si>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</si>
  <si>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</si>
  <si>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</si>
  <si>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</si>
  <si>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</si>
  <si>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</si>
  <si>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</si>
  <si>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</si>
  <si>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</si>
  <si>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</si>
  <si>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</si>
  <si>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</si>
  <si>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</si>
  <si>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</si>
  <si>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</si>
  <si>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</si>
  <si>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</si>
  <si>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</si>
  <si>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</si>
  <si>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</si>
  <si>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</si>
  <si>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</si>
  <si>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</si>
  <si>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</si>
  <si>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</si>
  <si>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</si>
  <si>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</si>
  <si>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</si>
  <si>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</si>
  <si>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</si>
  <si>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</si>
  <si>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</si>
  <si>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</si>
  <si>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</si>
  <si>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</si>
  <si>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</si>
  <si>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</si>
  <si>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</si>
  <si>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</si>
  <si>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</si>
  <si>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</si>
  <si>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</si>
  <si>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</si>
  <si>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</si>
  <si>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</si>
  <si>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</si>
  <si>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</si>
  <si>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</si>
  <si>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</si>
  <si>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</si>
  <si>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</si>
  <si>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</si>
  <si>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</si>
  <si>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</si>
  <si>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</si>
  <si>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</si>
  <si>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</si>
  <si>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</si>
  <si>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</si>
  <si>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</si>
  <si>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</si>
  <si>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</si>
  <si>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</si>
  <si>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</si>
  <si>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</si>
  <si>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</si>
  <si>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</si>
  <si>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</si>
  <si>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</si>
  <si>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</si>
  <si>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</si>
  <si>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</si>
  <si>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</si>
  <si>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</si>
  <si>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</si>
  <si>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</si>
  <si>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</si>
  <si>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</si>
  <si>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</si>
  <si>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</si>
  <si>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</si>
  <si>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</si>
  <si>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</si>
  <si>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</si>
  <si>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</si>
  <si>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</si>
  <si>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</si>
  <si>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</si>
  <si>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</si>
  <si>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</si>
  <si>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</si>
  <si>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</si>
  <si>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</si>
  <si>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</si>
  <si>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</si>
  <si>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</si>
  <si>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</si>
  <si>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</si>
  <si>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</si>
  <si>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</si>
  <si>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</si>
  <si>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</si>
  <si>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</si>
  <si>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</si>
  <si>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</si>
  <si>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</si>
  <si>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</si>
  <si>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</si>
  <si>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</si>
  <si>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</si>
  <si>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</si>
  <si>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</si>
  <si>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</si>
  <si>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</si>
  <si>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</si>
  <si>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</si>
  <si>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</si>
  <si>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</si>
  <si>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</si>
  <si>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</si>
  <si>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</si>
  <si>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</si>
  <si>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</si>
  <si>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</si>
  <si>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</si>
  <si>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</si>
  <si>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</si>
  <si>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</si>
  <si>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</si>
  <si>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</si>
  <si>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</si>
  <si>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</si>
  <si>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</si>
  <si>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</si>
  <si>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</si>
  <si>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</si>
  <si>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</si>
  <si>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</si>
  <si>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</si>
  <si>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</si>
  <si>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</si>
  <si>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</si>
  <si>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</si>
  <si>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</si>
  <si>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</si>
  <si>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</si>
  <si>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</si>
  <si>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</si>
  <si>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</si>
  <si>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</si>
  <si>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</si>
  <si>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</si>
  <si>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</si>
  <si>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</si>
  <si>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</si>
  <si>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</si>
  <si>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</si>
  <si>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</si>
  <si>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</si>
  <si>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</si>
  <si>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</si>
  <si>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</si>
  <si>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</si>
  <si>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</si>
  <si>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</si>
  <si>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</si>
  <si>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</si>
  <si>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</si>
  <si>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</si>
  <si>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</si>
  <si>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</si>
  <si>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</si>
  <si>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</si>
  <si>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</si>
  <si>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</si>
  <si>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</si>
  <si>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</si>
  <si>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</si>
  <si>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</si>
  <si>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</si>
  <si>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</si>
  <si>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</si>
  <si>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</si>
  <si>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</si>
  <si>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</si>
  <si>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</si>
  <si>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</si>
  <si>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</si>
  <si>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</si>
  <si>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</si>
  <si>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</si>
  <si>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</si>
  <si>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</si>
  <si>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</si>
  <si>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</si>
  <si>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</si>
  <si>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</si>
  <si>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</si>
  <si>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</si>
  <si>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</si>
  <si>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</si>
  <si>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</si>
  <si>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</si>
  <si>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</si>
  <si>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</si>
  <si>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</si>
  <si>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</si>
  <si>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</si>
  <si>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</si>
  <si>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</si>
  <si>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</si>
  <si>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</si>
  <si>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</si>
  <si>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</si>
  <si>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</si>
  <si>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</si>
  <si>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</si>
  <si>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</si>
  <si>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</si>
  <si>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</si>
  <si>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</si>
  <si>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</si>
  <si>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</si>
  <si>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</si>
  <si>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</si>
  <si>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</si>
  <si>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</si>
  <si>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</si>
  <si>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</si>
  <si>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</si>
  <si>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</si>
  <si>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</si>
  <si>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</si>
  <si>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</si>
  <si>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</si>
  <si>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</si>
  <si>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</si>
  <si>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</si>
  <si>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</si>
  <si>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</si>
  <si>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</si>
  <si>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</si>
  <si>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</si>
  <si>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</si>
  <si>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</si>
  <si>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</si>
  <si>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</si>
  <si>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</si>
  <si>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</si>
  <si>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</si>
  <si>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</si>
  <si>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</si>
  <si>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</si>
  <si>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</si>
  <si>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</si>
  <si>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</si>
  <si>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</si>
  <si>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</si>
  <si>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</si>
  <si>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</si>
  <si>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</si>
  <si>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</si>
  <si>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</si>
  <si>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</si>
  <si>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</si>
  <si>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</si>
  <si>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</si>
  <si>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</si>
  <si>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</si>
  <si>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</si>
  <si>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</si>
  <si>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</si>
  <si>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</si>
  <si>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</si>
  <si>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</si>
  <si>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</si>
  <si>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</si>
  <si>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</si>
  <si>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</si>
  <si>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</si>
  <si>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</si>
  <si>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</si>
  <si>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</si>
  <si>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</si>
  <si>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</si>
  <si>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</si>
  <si>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</si>
  <si>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</si>
  <si>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</si>
  <si>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</si>
  <si>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</si>
  <si>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</si>
  <si>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</si>
  <si>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</si>
  <si>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</si>
  <si>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</si>
  <si>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</si>
  <si>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</si>
  <si>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</si>
  <si>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</si>
  <si>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</si>
  <si>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</si>
  <si>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</si>
  <si>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</si>
  <si>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</si>
  <si>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</si>
  <si>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</si>
  <si>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</si>
  <si>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</si>
  <si>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</si>
  <si>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</si>
  <si>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</si>
  <si>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</si>
  <si>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</si>
  <si>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</si>
  <si>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</si>
  <si>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</si>
  <si>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</si>
  <si>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</si>
  <si>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</si>
  <si>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</si>
  <si>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</si>
  <si>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</si>
  <si>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</si>
  <si>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</si>
  <si>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</si>
  <si>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</si>
  <si>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</si>
  <si>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</si>
  <si>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</si>
  <si>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</si>
  <si>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</si>
  <si>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</si>
  <si>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</si>
  <si>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</si>
  <si>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</si>
  <si>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</si>
  <si>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</si>
  <si>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</si>
  <si>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</si>
  <si>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</si>
  <si>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</si>
  <si>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</si>
  <si>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</si>
  <si>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</si>
  <si>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</si>
  <si>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</si>
  <si>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</si>
  <si>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</si>
  <si>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</si>
  <si>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</si>
  <si>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</si>
  <si>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</si>
  <si>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</si>
  <si>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</si>
  <si>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</si>
  <si>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</si>
  <si>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</si>
  <si>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</si>
  <si>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</si>
  <si>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</si>
  <si>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</si>
  <si>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</si>
  <si>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</si>
  <si>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</si>
  <si>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</si>
  <si>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</si>
  <si>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</si>
  <si>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</si>
  <si>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</si>
  <si>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</si>
  <si>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</si>
  <si>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</si>
  <si>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</si>
  <si>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</si>
  <si>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</si>
  <si>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</si>
  <si>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</si>
  <si>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</si>
  <si>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</si>
  <si>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</si>
  <si>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</si>
  <si>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</si>
  <si>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</si>
  <si>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</si>
  <si>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</si>
  <si>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</si>
  <si>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</si>
  <si>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</si>
  <si>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</si>
  <si>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</si>
  <si>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</si>
  <si>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</si>
  <si>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</si>
  <si>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</si>
  <si>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</si>
  <si>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</si>
  <si>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</si>
  <si>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</si>
  <si>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</si>
  <si>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</si>
  <si>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</si>
  <si>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</si>
  <si>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</si>
  <si>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</si>
  <si>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</si>
  <si>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</si>
  <si>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</si>
  <si>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</si>
  <si>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</si>
  <si>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</si>
  <si>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</si>
  <si>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</si>
  <si>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</si>
  <si>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</si>
  <si>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</si>
  <si>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</si>
  <si>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</si>
  <si>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</si>
  <si>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</si>
  <si>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</si>
  <si>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</si>
  <si>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</si>
  <si>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</si>
  <si>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</si>
  <si>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</si>
  <si>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</si>
  <si>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</si>
  <si>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</si>
  <si>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</si>
  <si>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</si>
  <si>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</si>
  <si>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</si>
  <si>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</si>
  <si>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</si>
  <si>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</si>
  <si>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</si>
  <si>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</si>
  <si>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</si>
  <si>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</si>
  <si>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</si>
  <si>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</si>
  <si>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</si>
  <si>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</si>
  <si>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</si>
  <si>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</si>
  <si>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</si>
  <si>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</si>
  <si>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</si>
  <si>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</si>
  <si>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</si>
  <si>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</si>
  <si>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</si>
  <si>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</si>
  <si>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</si>
  <si>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</si>
  <si>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</si>
  <si>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</si>
  <si>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</si>
  <si>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</si>
  <si>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</si>
  <si>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</si>
  <si>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</si>
  <si>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</si>
  <si>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</si>
  <si>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</si>
  <si>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</si>
  <si>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</si>
  <si>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</si>
  <si>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</si>
  <si>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</si>
  <si>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</si>
  <si>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</si>
  <si>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</si>
  <si>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</si>
  <si>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</si>
  <si>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</si>
  <si>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</si>
  <si>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</si>
  <si>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</si>
  <si>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</si>
  <si>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</si>
  <si>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</si>
  <si>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</si>
  <si>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</si>
  <si>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</si>
  <si>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</si>
  <si>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</si>
  <si>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</si>
  <si>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</si>
  <si>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</si>
  <si>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</si>
  <si>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</si>
  <si>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</si>
  <si>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</si>
  <si>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</si>
  <si>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</si>
  <si>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</si>
  <si>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</si>
  <si>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</si>
  <si>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</si>
  <si>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</si>
  <si>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</si>
  <si>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</si>
  <si>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</si>
  <si>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</si>
  <si>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</si>
  <si>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</si>
  <si>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</si>
  <si>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</si>
  <si>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</si>
  <si>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</si>
  <si>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</si>
  <si>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</si>
  <si>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</si>
  <si>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</si>
  <si>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</si>
  <si>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</si>
  <si>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</si>
  <si>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</si>
  <si>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</si>
  <si>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</si>
  <si>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</si>
  <si>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</si>
  <si>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</si>
  <si>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</si>
  <si>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</si>
  <si>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</si>
  <si>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</si>
  <si>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</si>
  <si>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</si>
  <si>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</si>
  <si>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</si>
  <si>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</si>
  <si>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</si>
  <si>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</si>
  <si>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</si>
  <si>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</si>
  <si>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</si>
  <si>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</si>
  <si>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</si>
  <si>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</si>
  <si>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</si>
  <si>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</si>
  <si>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</si>
  <si>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</si>
  <si>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</si>
  <si>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</si>
  <si>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</si>
  <si>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</si>
  <si>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</si>
  <si>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</si>
  <si>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</si>
  <si>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</si>
  <si>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</si>
  <si>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</si>
  <si>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</si>
  <si>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</si>
  <si>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</si>
  <si>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</si>
  <si>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</si>
  <si>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</si>
  <si>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</si>
  <si>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</si>
  <si>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</si>
  <si>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</si>
  <si>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</si>
  <si>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</si>
  <si>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</si>
  <si>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</si>
  <si>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</si>
  <si>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</si>
  <si>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</si>
  <si>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</si>
  <si>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</si>
  <si>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</si>
  <si>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</si>
  <si>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</si>
  <si>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</si>
  <si>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</si>
  <si>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</si>
  <si>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</si>
  <si>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</si>
  <si>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</si>
  <si>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</si>
  <si>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</si>
  <si>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</si>
  <si>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</si>
  <si>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</si>
  <si>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</si>
  <si>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</si>
  <si>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</si>
  <si>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</si>
  <si>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</si>
  <si>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</si>
  <si>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</si>
  <si>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</si>
  <si>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</si>
  <si>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</si>
  <si>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</si>
  <si>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</si>
  <si>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</si>
  <si>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</si>
  <si>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</si>
  <si>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</si>
  <si>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</si>
  <si>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</si>
  <si>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</si>
  <si>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</si>
  <si>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</si>
  <si>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</si>
  <si>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</si>
  <si>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</si>
  <si>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</si>
  <si>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</si>
  <si>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</si>
  <si>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</si>
  <si>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</si>
  <si>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</si>
  <si>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</si>
  <si>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</si>
  <si>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</si>
  <si>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</si>
  <si>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</si>
  <si>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</si>
  <si>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</si>
  <si>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</si>
  <si>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</si>
  <si>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</si>
  <si>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</si>
  <si>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</si>
  <si>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</si>
  <si>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</si>
  <si>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</si>
  <si>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</si>
  <si>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</si>
  <si>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</si>
  <si>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</si>
  <si>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</si>
  <si>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</si>
  <si>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</si>
  <si>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</si>
  <si>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</si>
  <si>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</si>
  <si>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</si>
  <si>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</si>
  <si>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</si>
  <si>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</si>
  <si>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</si>
  <si>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</si>
  <si>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</si>
  <si>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</si>
  <si>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</si>
  <si>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</si>
  <si>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</si>
  <si>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</si>
  <si>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</si>
  <si>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</si>
  <si>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</si>
  <si>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</si>
  <si>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</si>
  <si>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</si>
  <si>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</si>
  <si>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</si>
  <si>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</si>
  <si>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</si>
  <si>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</si>
  <si>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</si>
  <si>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</si>
  <si>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</si>
  <si>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</si>
  <si>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</si>
  <si>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</si>
  <si>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</si>
  <si>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</si>
  <si>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</si>
  <si>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</si>
  <si>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</si>
  <si>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</si>
  <si>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</si>
  <si>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</si>
  <si>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</si>
  <si>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</si>
  <si>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</si>
  <si>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</si>
  <si>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</si>
  <si>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</si>
  <si>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</si>
  <si>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</si>
  <si>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</si>
  <si>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</si>
  <si>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</si>
  <si>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</si>
  <si>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</si>
  <si>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</si>
  <si>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</si>
  <si>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</si>
  <si>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</si>
  <si>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</si>
  <si>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</si>
  <si>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</si>
  <si>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</si>
  <si>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</si>
  <si>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</si>
  <si>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</si>
  <si>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</si>
  <si>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</si>
  <si>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</si>
  <si>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</si>
  <si>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</si>
  <si>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</si>
  <si>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</si>
  <si>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</si>
  <si>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</si>
  <si>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</si>
  <si>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</si>
  <si>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</si>
  <si>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</si>
  <si>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</si>
  <si>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</si>
  <si>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</si>
  <si>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</si>
  <si>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</si>
  <si>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</si>
  <si>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</si>
  <si>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</si>
  <si>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</si>
  <si>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</si>
  <si>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</si>
  <si>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</si>
  <si>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</si>
  <si>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</si>
  <si>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</si>
  <si>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</si>
  <si>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</si>
  <si>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</si>
  <si>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</si>
  <si>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</si>
  <si>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</si>
  <si>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</si>
  <si>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</si>
  <si>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</si>
  <si>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</si>
  <si>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</si>
  <si>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</si>
  <si>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</si>
  <si>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</si>
  <si>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</si>
  <si>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</si>
  <si>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</si>
  <si>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</si>
  <si>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</si>
  <si>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</si>
  <si>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</si>
  <si>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</si>
  <si>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</si>
  <si>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</si>
  <si>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</si>
  <si>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</si>
  <si>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</si>
  <si>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</si>
  <si>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</si>
  <si>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</si>
  <si>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</si>
  <si>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</si>
  <si>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</si>
  <si>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</si>
  <si>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</si>
  <si>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</si>
  <si>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</si>
  <si>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</si>
  <si>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</si>
  <si>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</si>
  <si>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</si>
  <si>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</si>
  <si>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</si>
  <si>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</si>
  <si>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</si>
  <si>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</si>
  <si>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</si>
  <si>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</si>
  <si>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</si>
  <si>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</si>
  <si>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</si>
  <si>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</si>
  <si>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</si>
  <si>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</si>
  <si>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</si>
  <si>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</si>
  <si>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</si>
  <si>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</si>
  <si>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</si>
  <si>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</si>
  <si>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</si>
  <si>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</si>
  <si>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</si>
  <si>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</si>
  <si>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</si>
  <si>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</si>
  <si>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</si>
  <si>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</si>
  <si>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</si>
  <si>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</si>
  <si>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</si>
  <si>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</si>
  <si>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</si>
  <si>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</si>
  <si>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</si>
  <si>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</si>
  <si>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</si>
  <si>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</si>
  <si>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</si>
  <si>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</si>
  <si>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</si>
  <si>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</si>
  <si>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</si>
  <si>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</si>
  <si>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</si>
  <si>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</si>
  <si>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</si>
  <si>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</si>
  <si>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</si>
  <si>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</si>
  <si>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</si>
  <si>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</si>
  <si>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</si>
  <si>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</si>
  <si>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</si>
  <si>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</si>
  <si>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</si>
  <si>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</si>
  <si>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</si>
  <si>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</si>
  <si>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</si>
  <si>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</si>
  <si>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</si>
  <si>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</si>
  <si>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</si>
  <si>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</si>
  <si>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</si>
  <si>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</si>
  <si>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</si>
  <si>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</si>
  <si>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</si>
  <si>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</si>
  <si>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</si>
  <si>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</si>
  <si>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</si>
  <si>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</si>
  <si>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</si>
  <si>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</si>
  <si>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</si>
  <si>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</si>
  <si>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</si>
  <si>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</si>
  <si>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</si>
  <si>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</si>
  <si>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</si>
  <si>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</si>
  <si>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</si>
  <si>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</si>
  <si>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</si>
  <si>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</si>
  <si>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</si>
  <si>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</si>
  <si>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</si>
  <si>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</si>
  <si>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</si>
  <si>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</si>
  <si>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</si>
  <si>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</si>
  <si>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</si>
  <si>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</si>
  <si>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</si>
  <si>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</si>
  <si>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</si>
  <si>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</si>
  <si>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</si>
  <si>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</si>
  <si>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</si>
  <si>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</si>
  <si>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</si>
  <si>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</si>
  <si>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</si>
  <si>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</si>
  <si>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</si>
  <si>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</si>
  <si>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</si>
  <si>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</si>
  <si>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</si>
  <si>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</si>
  <si>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</si>
  <si>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</si>
  <si>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</si>
  <si>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</si>
  <si>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</si>
  <si>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</si>
  <si>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</si>
  <si>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</si>
  <si>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</si>
  <si>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</si>
  <si>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</si>
  <si>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</si>
  <si>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</si>
  <si>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</si>
  <si>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</si>
  <si>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</si>
  <si>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</si>
  <si>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</si>
  <si>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</si>
  <si>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</si>
  <si>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</si>
  <si>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</si>
  <si>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</si>
  <si>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</si>
  <si>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</si>
  <si>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</si>
  <si>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</si>
  <si>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</si>
  <si>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</si>
  <si>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</si>
  <si>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</si>
  <si>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</si>
  <si>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</si>
  <si>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</si>
  <si>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</si>
  <si>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</si>
  <si>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</si>
  <si>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</si>
  <si>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</si>
  <si>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</si>
  <si>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</si>
  <si>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</si>
  <si>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</si>
  <si>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</si>
  <si>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</si>
  <si>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</si>
  <si>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</si>
  <si>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</si>
  <si>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</si>
  <si>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</si>
  <si>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</si>
  <si>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</si>
  <si>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</si>
  <si>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</si>
  <si>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</si>
  <si>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</si>
  <si>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</si>
  <si>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</si>
  <si>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</si>
  <si>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</si>
  <si>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</si>
  <si>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</si>
  <si>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</si>
  <si>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</si>
  <si>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</si>
  <si>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</si>
  <si>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</si>
  <si>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</si>
  <si>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</si>
  <si>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</si>
  <si>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</si>
  <si>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</si>
  <si>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</si>
  <si>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</si>
  <si>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</si>
  <si>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</si>
  <si>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</si>
  <si>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</si>
  <si>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</si>
  <si>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</si>
  <si>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</si>
  <si>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</si>
  <si>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</si>
  <si>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</si>
  <si>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</si>
  <si>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</si>
  <si>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</si>
  <si>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</si>
  <si>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</si>
  <si>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</si>
  <si>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</si>
  <si>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</si>
  <si>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</si>
  <si>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</si>
  <si>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</si>
  <si>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</si>
  <si>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</si>
  <si>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</si>
  <si>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</si>
  <si>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</si>
  <si>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</si>
  <si>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</si>
  <si>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</si>
  <si>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</si>
  <si>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</si>
  <si>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</si>
  <si>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</si>
  <si>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</si>
  <si>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</si>
  <si>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</si>
  <si>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</si>
  <si>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</si>
  <si>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</si>
  <si>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</si>
  <si>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</si>
  <si>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</si>
  <si>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</si>
  <si>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</si>
  <si>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</si>
  <si>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</si>
  <si>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</si>
  <si>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</si>
  <si>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</si>
  <si>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</si>
  <si>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</si>
  <si>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</si>
  <si>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</si>
  <si>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</si>
  <si>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</si>
  <si>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</si>
  <si>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</si>
  <si>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</si>
  <si>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</si>
  <si>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</si>
  <si>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</si>
  <si>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</si>
  <si>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</si>
  <si>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</si>
  <si>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</si>
  <si>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</si>
  <si>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</si>
  <si>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</si>
  <si>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</si>
  <si>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</si>
  <si>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</si>
  <si>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</si>
  <si>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</si>
  <si>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</si>
  <si>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</si>
  <si>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</si>
  <si>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</si>
  <si>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</si>
  <si>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</si>
  <si>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</si>
  <si>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</si>
  <si>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</si>
  <si>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</si>
  <si>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</si>
  <si>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</si>
  <si>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</si>
  <si>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</si>
  <si>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</si>
  <si>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</si>
  <si>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</si>
  <si>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</si>
  <si>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</si>
  <si>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</si>
  <si>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</si>
  <si>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</si>
  <si>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</si>
  <si>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</si>
  <si>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</si>
  <si>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</si>
  <si>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</si>
  <si>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</si>
  <si>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</si>
  <si>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</si>
  <si>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</si>
  <si>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</si>
  <si>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</si>
  <si>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</si>
  <si>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</si>
  <si>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</si>
  <si>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</si>
  <si>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</si>
  <si>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</si>
  <si>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</si>
  <si>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</si>
  <si>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</si>
  <si>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</si>
  <si>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</si>
  <si>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</si>
  <si>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</si>
  <si>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</si>
  <si>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</si>
  <si>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</si>
  <si>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</si>
  <si>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</si>
  <si>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</si>
  <si>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</si>
  <si>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</si>
  <si>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</si>
  <si>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</si>
  <si>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</si>
  <si>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</si>
  <si>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</si>
  <si>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</si>
  <si>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</si>
  <si>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</si>
  <si>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</si>
  <si>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</si>
  <si>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</si>
  <si>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</si>
  <si>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</si>
  <si>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</si>
  <si>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</si>
  <si>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</si>
  <si>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</si>
  <si>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</si>
  <si>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</si>
  <si>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</si>
  <si>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</si>
  <si>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</si>
  <si>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</si>
  <si>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</si>
  <si>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</si>
  <si>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</si>
  <si>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</si>
  <si>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</si>
  <si>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</si>
  <si>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</si>
  <si>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</si>
  <si>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</si>
  <si>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</si>
  <si>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</si>
  <si>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</si>
  <si>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</si>
  <si>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</si>
  <si>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</si>
  <si>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</si>
  <si>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</si>
  <si>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</si>
  <si>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</si>
  <si>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</si>
  <si>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</si>
  <si>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</si>
  <si>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</si>
  <si>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</si>
  <si>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</si>
  <si>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</si>
  <si>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</si>
  <si>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</si>
  <si>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</si>
  <si>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</si>
  <si>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</si>
  <si>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</si>
  <si>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</si>
  <si>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</si>
  <si>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</si>
  <si>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</si>
  <si>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</si>
  <si>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</si>
  <si>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</si>
  <si>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</si>
  <si>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</si>
  <si>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</si>
  <si>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</si>
  <si>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</si>
  <si>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</si>
  <si>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</si>
  <si>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</si>
  <si>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</si>
  <si>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</si>
  <si>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</si>
  <si>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</si>
  <si>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</si>
  <si>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</si>
  <si>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</si>
  <si>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</si>
  <si>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</si>
  <si>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</si>
  <si>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</si>
  <si>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</si>
  <si>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</si>
  <si>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</si>
  <si>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</si>
  <si>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</si>
  <si>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</si>
  <si>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</si>
  <si>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</si>
  <si>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</si>
  <si>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</si>
  <si>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</si>
  <si>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</si>
  <si>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</si>
  <si>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</si>
  <si>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</si>
  <si>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</si>
  <si>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</si>
  <si>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</si>
  <si>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</si>
  <si>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</si>
  <si>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</si>
  <si>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</si>
  <si>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</si>
  <si>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</si>
  <si>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</si>
  <si>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</si>
  <si>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</si>
  <si>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</si>
  <si>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</si>
  <si>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</si>
  <si>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</si>
  <si>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</si>
  <si>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</si>
  <si>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</si>
  <si>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</si>
  <si>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</si>
  <si>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</si>
  <si>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</si>
  <si>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</si>
  <si>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</si>
  <si>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</si>
  <si>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</si>
  <si>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</si>
  <si>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</si>
  <si>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</si>
  <si>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</si>
  <si>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</si>
  <si>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</si>
  <si>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</si>
  <si>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</si>
  <si>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</si>
  <si>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</si>
  <si>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</si>
  <si>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</si>
  <si>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</si>
  <si>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</si>
  <si>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</si>
  <si>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</si>
  <si>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</si>
  <si>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</si>
  <si>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</si>
  <si>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</si>
  <si>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</si>
  <si>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</si>
  <si>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</si>
  <si>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</si>
  <si>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</si>
  <si>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</si>
  <si>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</si>
  <si>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</si>
  <si>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</si>
  <si>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</si>
  <si>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</si>
  <si>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</si>
  <si>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</si>
  <si>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</si>
  <si>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</si>
  <si>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</si>
  <si>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</si>
  <si>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</si>
  <si>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</si>
  <si>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</si>
  <si>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</si>
  <si>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</si>
  <si>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</si>
  <si>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</si>
  <si>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</si>
  <si>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</si>
  <si>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</si>
  <si>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</si>
  <si>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</si>
  <si>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</si>
  <si>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</si>
  <si>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</si>
  <si>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</si>
  <si>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</si>
  <si>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</si>
  <si>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</si>
  <si>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</si>
  <si>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</si>
  <si>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</si>
  <si>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</si>
  <si>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</si>
  <si>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</si>
  <si>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</si>
  <si>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</si>
  <si>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</si>
  <si>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</si>
  <si>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</si>
  <si>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</si>
  <si>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</si>
  <si>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</si>
  <si>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</si>
  <si>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</si>
  <si>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</si>
  <si>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</si>
  <si>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</si>
  <si>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</si>
  <si>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</si>
  <si>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</si>
  <si>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</si>
  <si>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</si>
  <si>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</si>
  <si>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</si>
  <si>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</si>
  <si>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</si>
  <si>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</si>
  <si>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</si>
  <si>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</si>
  <si>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</si>
  <si>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</si>
  <si>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</si>
  <si>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</si>
  <si>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</si>
  <si>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</si>
  <si>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</si>
  <si>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</si>
  <si>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</si>
  <si>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</si>
  <si>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</si>
  <si>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</si>
  <si>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</si>
  <si>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</si>
  <si>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</si>
  <si>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</si>
  <si>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</si>
  <si>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</si>
  <si>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</si>
  <si>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</si>
  <si>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</si>
  <si>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</si>
  <si>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</si>
  <si>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</si>
  <si>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</si>
  <si>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</si>
  <si>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</si>
  <si>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</si>
  <si>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</si>
  <si>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</si>
  <si>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</si>
  <si>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</si>
  <si>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</si>
  <si>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</si>
  <si>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</si>
  <si>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</si>
  <si>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</si>
  <si>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</si>
  <si>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</si>
  <si>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</si>
  <si>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</si>
  <si>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</si>
  <si>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</si>
  <si>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</si>
  <si>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</si>
  <si>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</si>
  <si>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</si>
  <si>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</si>
  <si>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</si>
  <si>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</si>
  <si>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</si>
  <si>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</si>
  <si>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</si>
  <si>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</si>
  <si>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</si>
  <si>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</si>
  <si>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</si>
  <si>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</si>
  <si>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</si>
  <si>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</si>
  <si>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</si>
  <si>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</si>
  <si>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</si>
  <si>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</si>
  <si>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</si>
  <si>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</si>
  <si>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</si>
  <si>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</si>
  <si>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</si>
  <si>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</si>
  <si>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</si>
  <si>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</si>
  <si>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</si>
  <si>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</si>
  <si>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</si>
  <si>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</si>
  <si>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</si>
  <si>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</si>
  <si>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</si>
  <si>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</si>
  <si>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</si>
  <si>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</si>
  <si>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</si>
  <si>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</si>
  <si>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</si>
  <si>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</si>
  <si>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</si>
  <si>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</si>
  <si>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</si>
  <si>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</si>
  <si>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</si>
  <si>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</si>
  <si>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</si>
  <si>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</si>
  <si>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</si>
  <si>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</si>
  <si>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</si>
  <si>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</si>
  <si>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</si>
  <si>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</si>
  <si>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</si>
  <si>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</si>
  <si>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</si>
  <si>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</si>
  <si>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</si>
  <si>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</si>
  <si>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</si>
  <si>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</si>
  <si>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</si>
  <si>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</si>
  <si>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</si>
  <si>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</si>
  <si>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</si>
  <si>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</si>
  <si>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</si>
  <si>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</si>
  <si>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</si>
  <si>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</si>
  <si>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</si>
  <si>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</si>
  <si>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</si>
  <si>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</si>
  <si>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</si>
  <si>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</si>
  <si>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</si>
  <si>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</si>
  <si>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</si>
  <si>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</si>
  <si>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</si>
  <si>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</si>
  <si>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</si>
  <si>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</si>
  <si>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</si>
  <si>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</si>
  <si>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</si>
  <si>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</si>
  <si>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</si>
  <si>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</si>
  <si>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</si>
  <si>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</si>
  <si>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</si>
  <si>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</si>
  <si>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</si>
  <si>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</si>
  <si>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</si>
  <si>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</si>
  <si>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</si>
  <si>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</si>
  <si>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</si>
  <si>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</si>
  <si>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</si>
  <si>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</si>
  <si>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</si>
  <si>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</si>
  <si>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</si>
  <si>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</si>
  <si>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</si>
  <si>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</si>
  <si>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</si>
  <si>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</si>
  <si>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</si>
  <si>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</si>
  <si>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</si>
  <si>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</si>
  <si>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</si>
  <si>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</si>
  <si>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</si>
  <si>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</si>
  <si>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</si>
  <si>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</si>
  <si>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</si>
  <si>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</si>
  <si>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</si>
  <si>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</si>
  <si>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</si>
  <si>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</si>
  <si>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</si>
  <si>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</si>
  <si>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</si>
  <si>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</si>
  <si>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</si>
  <si>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</si>
  <si>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</si>
  <si>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</si>
  <si>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</si>
  <si>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</si>
  <si>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</si>
  <si>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</si>
  <si>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</si>
  <si>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</si>
  <si>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</si>
  <si>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</si>
  <si>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</si>
  <si>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</si>
  <si>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</si>
  <si>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</si>
  <si>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</si>
  <si>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</si>
  <si>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</si>
  <si>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</si>
  <si>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</si>
  <si>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</si>
  <si>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</si>
  <si>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</si>
  <si>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</si>
  <si>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</si>
  <si>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</si>
  <si>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</si>
  <si>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</si>
  <si>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</si>
  <si>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</si>
  <si>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</si>
  <si>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</si>
  <si>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</si>
  <si>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</si>
  <si>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</si>
  <si>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</si>
  <si>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</si>
  <si>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</si>
  <si>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</si>
  <si>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</si>
  <si>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</si>
  <si>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</si>
  <si>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</si>
  <si>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</si>
  <si>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</si>
  <si>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</si>
  <si>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</si>
  <si>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</si>
  <si>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</si>
  <si>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</si>
  <si>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</si>
  <si>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</si>
  <si>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</si>
  <si>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</si>
  <si>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</si>
  <si>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</si>
  <si>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</si>
  <si>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</si>
  <si>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</si>
  <si>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</si>
  <si>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</si>
  <si>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</si>
  <si>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</si>
  <si>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</si>
  <si>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</si>
  <si>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</si>
  <si>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</si>
  <si>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</si>
  <si>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</si>
  <si>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</si>
  <si>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</si>
  <si>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</si>
  <si>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</si>
  <si>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</si>
  <si>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</si>
  <si>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</si>
  <si>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</si>
  <si>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</si>
  <si>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</si>
  <si>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</si>
  <si>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</si>
  <si>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</si>
  <si>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</si>
  <si>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</si>
  <si>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</si>
  <si>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</si>
  <si>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</si>
  <si>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</si>
  <si>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</si>
  <si>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</si>
  <si>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</si>
  <si>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</si>
  <si>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</si>
  <si>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</si>
  <si>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</si>
  <si>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</si>
  <si>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</si>
  <si>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</si>
  <si>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</si>
  <si>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</si>
  <si>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</si>
  <si>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</si>
  <si>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</si>
  <si>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</si>
  <si>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</si>
  <si>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</si>
  <si>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</si>
  <si>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</si>
  <si>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</si>
  <si>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</si>
  <si>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</si>
  <si>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</si>
  <si>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</si>
  <si>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</si>
  <si>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</si>
  <si>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</si>
  <si>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</si>
  <si>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</si>
  <si>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</si>
  <si>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</si>
  <si>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</si>
  <si>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</si>
  <si>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</si>
  <si>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</si>
  <si>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</si>
  <si>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</si>
  <si>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</si>
  <si>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</si>
  <si>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</si>
  <si>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</si>
  <si>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</si>
  <si>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</si>
  <si>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</si>
  <si>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</si>
  <si>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</si>
  <si>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</si>
  <si>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</si>
  <si>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</si>
  <si>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</si>
  <si>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</si>
  <si>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</si>
  <si>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</si>
  <si>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</si>
  <si>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</si>
  <si>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</si>
  <si>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</si>
  <si>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</si>
  <si>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</si>
  <si>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</si>
  <si>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</si>
  <si>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</si>
  <si>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</si>
  <si>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</si>
  <si>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</si>
  <si>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</si>
  <si>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</si>
  <si>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</si>
  <si>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</si>
  <si>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</si>
  <si>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</si>
  <si>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</si>
  <si>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</si>
  <si>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</si>
  <si>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</si>
  <si>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</si>
  <si>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</si>
  <si>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</si>
  <si>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</si>
  <si>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</si>
  <si>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</si>
  <si>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</si>
  <si>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</si>
  <si>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</si>
  <si>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</si>
  <si>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</si>
  <si>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</si>
  <si>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</si>
  <si>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</si>
  <si>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</si>
  <si>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</si>
  <si>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</si>
  <si>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</si>
  <si>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</si>
  <si>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</si>
  <si>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</si>
  <si>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</si>
  <si>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</si>
  <si>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</si>
  <si>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</si>
  <si>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</si>
  <si>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</si>
  <si>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</si>
  <si>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</si>
  <si>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</si>
  <si>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</si>
  <si>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</si>
  <si>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</si>
  <si>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</si>
  <si>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</si>
  <si>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</si>
  <si>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</si>
  <si>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</si>
  <si>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</si>
  <si>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</si>
  <si>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</si>
  <si>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</si>
  <si>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</si>
  <si>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</si>
  <si>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</si>
  <si>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</si>
  <si>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</si>
  <si>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</si>
  <si>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</si>
  <si>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</si>
  <si>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</si>
  <si>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</si>
  <si>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</si>
  <si>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</si>
  <si>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</si>
  <si>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</si>
  <si>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</si>
  <si>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</si>
  <si>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</si>
  <si>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</si>
  <si>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</si>
  <si>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</si>
  <si>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</si>
  <si>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</si>
  <si>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</si>
  <si>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</si>
  <si>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</si>
  <si>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</si>
  <si>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</si>
  <si>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</si>
  <si>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</si>
  <si>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</si>
  <si>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</si>
  <si>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</si>
  <si>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</si>
  <si>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</si>
  <si>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</si>
  <si>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</si>
  <si>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</si>
  <si>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</si>
  <si>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</si>
  <si>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</si>
  <si>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</si>
  <si>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</si>
  <si>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</si>
  <si>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</si>
  <si>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</si>
  <si>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</si>
  <si>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</si>
  <si>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</si>
  <si>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</si>
  <si>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</si>
  <si>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</si>
  <si>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</si>
  <si>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</si>
  <si>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</si>
  <si>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</si>
  <si>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</si>
  <si>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</si>
  <si>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</si>
  <si>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</si>
  <si>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</si>
  <si>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</si>
  <si>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</si>
  <si>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</si>
  <si>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</si>
  <si>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</si>
  <si>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</si>
  <si>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</si>
  <si>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</si>
  <si>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</si>
  <si>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</si>
  <si>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</si>
  <si>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</si>
  <si>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</si>
  <si>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</si>
  <si>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</si>
  <si>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</si>
  <si>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</si>
  <si>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</si>
  <si>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</si>
  <si>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</si>
  <si>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</si>
  <si>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</si>
  <si>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</si>
  <si>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</si>
  <si>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</si>
  <si>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</si>
  <si>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</si>
  <si>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</si>
  <si>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</si>
  <si>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</si>
  <si>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</si>
  <si>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</si>
  <si>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</si>
  <si>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</si>
  <si>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</si>
  <si>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</si>
  <si>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</si>
  <si>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</si>
  <si>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</si>
  <si>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</si>
  <si>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</si>
  <si>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</si>
  <si>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</si>
  <si>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</si>
  <si>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</si>
  <si>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</si>
  <si>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</si>
  <si>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</si>
  <si>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</si>
  <si>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</si>
  <si>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</si>
  <si>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</si>
  <si>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</si>
  <si>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</si>
  <si>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</si>
  <si>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</si>
  <si>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</si>
  <si>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</si>
  <si>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</si>
  <si>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</si>
  <si>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</si>
  <si>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</si>
  <si>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</si>
  <si>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</si>
  <si>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</si>
  <si>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</si>
  <si>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</si>
  <si>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</si>
  <si>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</si>
  <si>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</si>
  <si>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</si>
  <si>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</si>
  <si>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</si>
  <si>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</si>
  <si>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</si>
  <si>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</si>
  <si>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</si>
  <si>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</si>
  <si>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</si>
  <si>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</si>
  <si>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</si>
  <si>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</si>
  <si>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</si>
  <si>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</si>
  <si>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</si>
  <si>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</si>
  <si>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</si>
  <si>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</si>
  <si>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</si>
  <si>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</si>
  <si>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</si>
  <si>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</si>
  <si>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</si>
  <si>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</si>
  <si>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</si>
  <si>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</si>
  <si>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</si>
  <si>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</si>
  <si>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</si>
  <si>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</si>
  <si>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</si>
  <si>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</si>
  <si>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</si>
  <si>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</si>
  <si>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</si>
  <si>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</si>
  <si>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</si>
  <si>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</si>
  <si>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</si>
  <si>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</si>
  <si>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</si>
  <si>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</si>
  <si>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</si>
  <si>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</si>
  <si>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</si>
  <si>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</si>
  <si>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</si>
  <si>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</si>
  <si>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</si>
  <si>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</si>
  <si>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</si>
  <si>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</si>
  <si>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</si>
  <si>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</si>
  <si>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</si>
  <si>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</si>
  <si>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</si>
  <si>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</si>
  <si>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</si>
  <si>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</si>
  <si>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</si>
  <si>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</si>
  <si>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</si>
  <si>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</si>
  <si>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</si>
  <si>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</si>
  <si>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</si>
  <si>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</si>
  <si>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</si>
  <si>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</si>
  <si>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</si>
  <si>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</si>
  <si>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</si>
  <si>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</si>
  <si>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</si>
  <si>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</si>
  <si>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</si>
  <si>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</si>
  <si>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</si>
  <si>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</si>
  <si>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</si>
  <si>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</si>
  <si>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</si>
  <si>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</si>
  <si>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</si>
  <si>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</si>
  <si>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</si>
  <si>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</si>
  <si>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</si>
  <si>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</si>
  <si>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</si>
  <si>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</si>
  <si>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</si>
  <si>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</si>
  <si>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</si>
  <si>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</si>
  <si>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</si>
  <si>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</si>
  <si>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</si>
  <si>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</si>
  <si>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</si>
  <si>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</si>
  <si>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</si>
  <si>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</si>
  <si>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</si>
  <si>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</si>
  <si>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</si>
  <si>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</si>
  <si>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</si>
  <si>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</si>
  <si>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</si>
  <si>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</si>
  <si>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</si>
  <si>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</si>
  <si>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</si>
  <si>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</si>
  <si>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</si>
  <si>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</si>
  <si>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</si>
  <si>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</si>
  <si>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</si>
  <si>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</si>
  <si>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</si>
  <si>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</si>
  <si>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</si>
  <si>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</si>
  <si>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</si>
  <si>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</si>
  <si>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</si>
  <si>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</si>
  <si>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</si>
  <si>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</si>
  <si>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</si>
  <si>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</si>
  <si>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</si>
  <si>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</si>
  <si>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</si>
  <si>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</si>
  <si>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</si>
  <si>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</si>
  <si>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</si>
  <si>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</si>
  <si>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</si>
  <si>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</si>
  <si>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</si>
  <si>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</si>
  <si>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</si>
  <si>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</si>
  <si>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</si>
  <si>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</si>
  <si>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</si>
  <si>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</si>
  <si>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</si>
  <si>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</si>
  <si>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</si>
  <si>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</si>
  <si>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</si>
  <si>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</si>
  <si>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</si>
  <si>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</si>
  <si>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</si>
  <si>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</si>
  <si>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</si>
  <si>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</si>
  <si>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</si>
  <si>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</si>
  <si>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</si>
  <si>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</si>
  <si>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</si>
  <si>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</si>
  <si>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</si>
  <si>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</si>
  <si>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</si>
  <si>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</si>
  <si>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</si>
  <si>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</si>
  <si>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</si>
  <si>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</si>
  <si>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</si>
  <si>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</si>
  <si>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</si>
  <si>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</si>
  <si>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</si>
  <si>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</si>
  <si>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</si>
  <si>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</si>
  <si>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</si>
  <si>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</si>
  <si>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</si>
  <si>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</si>
  <si>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</si>
  <si>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</si>
  <si>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</si>
  <si>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</si>
  <si>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</si>
  <si>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</si>
  <si>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</si>
  <si>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</si>
  <si>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</si>
  <si>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</si>
  <si>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</si>
  <si>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</si>
  <si>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</si>
  <si>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</si>
  <si>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</si>
  <si>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</si>
  <si>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</si>
  <si>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</si>
  <si>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</si>
  <si>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</si>
  <si>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</si>
  <si>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</si>
  <si>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</si>
  <si>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</si>
  <si>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</si>
  <si>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</si>
  <si>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</si>
  <si>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</si>
  <si>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</si>
  <si>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</si>
  <si>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</si>
  <si>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</si>
  <si>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</si>
  <si>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</si>
  <si>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</si>
  <si>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</si>
  <si>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</si>
  <si>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</si>
  <si>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</si>
  <si>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</si>
  <si>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</si>
  <si>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</si>
  <si>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</si>
  <si>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</si>
  <si>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</si>
  <si>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</si>
  <si>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</si>
  <si>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</si>
  <si>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</si>
  <si>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</si>
  <si>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</si>
  <si>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</si>
  <si>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</si>
  <si>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</si>
  <si>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</si>
  <si>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</si>
  <si>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</si>
  <si>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</si>
  <si>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</si>
  <si>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</si>
  <si>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</si>
  <si>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</si>
  <si>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</si>
  <si>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</si>
  <si>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</si>
  <si>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</si>
  <si>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</si>
  <si>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</si>
  <si>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</si>
  <si>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</si>
  <si>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</si>
  <si>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</si>
  <si>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</si>
  <si>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</si>
  <si>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</si>
  <si>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</si>
  <si>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</si>
  <si>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</si>
  <si>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</si>
  <si>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</si>
  <si>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</si>
  <si>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</si>
  <si>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</si>
  <si>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</si>
  <si>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</si>
  <si>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</si>
  <si>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</si>
  <si>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</si>
  <si>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</si>
  <si>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</si>
  <si>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</si>
  <si>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</si>
  <si>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</si>
  <si>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</si>
  <si>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</si>
  <si>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</si>
  <si>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</si>
  <si>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</si>
  <si>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</si>
  <si>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</si>
  <si>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</si>
  <si>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</si>
  <si>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</si>
  <si>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</si>
  <si>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</si>
  <si>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</si>
  <si>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</si>
  <si>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</si>
  <si>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</si>
  <si>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</si>
  <si>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</si>
  <si>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</si>
  <si>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</si>
  <si>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</si>
  <si>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</si>
  <si>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</si>
  <si>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</si>
  <si>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</si>
  <si>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</si>
  <si>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</si>
  <si>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</si>
  <si>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</si>
  <si>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</si>
  <si>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</si>
  <si>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</si>
  <si>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</si>
  <si>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</si>
  <si>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</si>
  <si>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</si>
  <si>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</si>
  <si>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</si>
  <si>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</si>
  <si>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</si>
  <si>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</si>
  <si>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</si>
  <si>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</si>
  <si>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</si>
  <si>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</si>
  <si>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</si>
  <si>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</si>
  <si>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</si>
  <si>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</si>
  <si>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</si>
  <si>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</si>
  <si>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</si>
  <si>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</si>
  <si>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</si>
  <si>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</si>
  <si>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</si>
  <si>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</si>
  <si>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</si>
  <si>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</si>
  <si>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</si>
  <si>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</si>
  <si>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</si>
  <si>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</si>
  <si>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</si>
  <si>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</si>
  <si>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</si>
  <si>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</si>
  <si>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</si>
  <si>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</si>
  <si>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</si>
  <si>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</si>
  <si>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</si>
  <si>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</si>
  <si>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</si>
  <si>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</si>
  <si>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</si>
  <si>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</si>
  <si>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</si>
  <si>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</si>
  <si>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</si>
  <si>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</si>
  <si>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</si>
  <si>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</si>
  <si>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</si>
  <si>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</si>
  <si>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</si>
  <si>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</si>
  <si>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</si>
  <si>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</si>
  <si>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</si>
  <si>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</si>
  <si>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</si>
  <si>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</si>
  <si>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</si>
  <si>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</si>
  <si>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</si>
  <si>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</si>
  <si>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</si>
  <si>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</si>
  <si>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</si>
  <si>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</si>
  <si>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</si>
  <si>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</si>
  <si>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</si>
  <si>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</si>
  <si>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</si>
  <si>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</si>
  <si>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</si>
  <si>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</si>
  <si>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</si>
  <si>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</si>
  <si>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</si>
  <si>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</si>
  <si>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</si>
  <si>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</si>
  <si>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</si>
  <si>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</si>
  <si>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</si>
  <si>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</si>
  <si>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</si>
  <si>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</si>
  <si>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</si>
  <si>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</si>
  <si>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</si>
  <si>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</si>
  <si>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</si>
  <si>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</si>
  <si>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</si>
  <si>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</si>
  <si>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</si>
  <si>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</si>
  <si>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</si>
  <si>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</si>
  <si>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</si>
  <si>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</si>
  <si>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</si>
  <si>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</si>
  <si>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</si>
  <si>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</si>
  <si>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</si>
  <si>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</si>
  <si>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</si>
  <si>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</si>
  <si>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</si>
  <si>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</si>
  <si>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</si>
  <si>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</si>
  <si>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</si>
  <si>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</si>
  <si>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</si>
  <si>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</si>
  <si>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</si>
  <si>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</si>
  <si>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</si>
  <si>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</si>
  <si>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</si>
  <si>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</si>
  <si>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</si>
  <si>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</si>
  <si>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</si>
  <si>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</si>
  <si>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</si>
  <si>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</si>
  <si>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</si>
  <si>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</si>
  <si>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</si>
  <si>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</si>
  <si>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</si>
  <si>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</si>
  <si>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</si>
  <si>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</si>
  <si>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</si>
  <si>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</si>
  <si>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</si>
  <si>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</si>
  <si>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</si>
  <si>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</si>
  <si>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</si>
  <si>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</si>
  <si>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</si>
  <si>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</si>
  <si>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</si>
  <si>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</si>
  <si>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</si>
  <si>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</si>
  <si>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</si>
  <si>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</si>
  <si>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</si>
  <si>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</si>
  <si>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</si>
  <si>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</si>
  <si>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</si>
  <si>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</si>
  <si>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</si>
  <si>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</si>
  <si>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</si>
  <si>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</si>
  <si>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</si>
  <si>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</si>
  <si>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</si>
  <si>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</si>
  <si>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</si>
  <si>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</si>
  <si>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</si>
  <si>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</si>
  <si>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</si>
  <si>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</si>
  <si>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</si>
  <si>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</si>
  <si>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</si>
  <si>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</si>
  <si>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</si>
  <si>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</si>
  <si>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</si>
  <si>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</si>
  <si>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</si>
  <si>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</si>
  <si>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</si>
  <si>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</si>
  <si>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</si>
  <si>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</si>
  <si>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</si>
  <si>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</si>
  <si>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</si>
  <si>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</si>
  <si>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</si>
  <si>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</si>
  <si>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</si>
  <si>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</si>
  <si>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</si>
  <si>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</si>
  <si>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</si>
  <si>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</si>
  <si>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</si>
  <si>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</si>
  <si>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</si>
  <si>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</si>
  <si>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</si>
  <si>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</si>
  <si>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</si>
  <si>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</si>
  <si>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</si>
  <si>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</si>
  <si>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</si>
  <si>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</si>
  <si>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</si>
  <si>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</si>
  <si>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</si>
  <si>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</si>
  <si>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</si>
  <si>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</si>
  <si>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</si>
  <si>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</si>
  <si>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</si>
  <si>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</si>
  <si>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</si>
  <si>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</si>
  <si>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</si>
  <si>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</si>
  <si>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</si>
  <si>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</si>
  <si>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</si>
  <si>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</si>
  <si>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</si>
  <si>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</si>
  <si>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</si>
  <si>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</si>
  <si>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</si>
  <si>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</si>
  <si>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</si>
  <si>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</si>
  <si>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</si>
  <si>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</si>
  <si>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</si>
  <si>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</si>
  <si>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</si>
  <si>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</si>
  <si>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</si>
  <si>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</si>
  <si>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</si>
  <si>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</si>
  <si>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</si>
  <si>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</si>
  <si>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</si>
  <si>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</si>
  <si>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</si>
  <si>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</si>
  <si>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</si>
  <si>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</si>
  <si>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</si>
  <si>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</si>
  <si>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</si>
  <si>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</si>
  <si>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</si>
  <si>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</si>
  <si>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</si>
  <si>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</si>
  <si>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</si>
  <si>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</si>
  <si>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</si>
  <si>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</si>
  <si>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</si>
  <si>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</si>
  <si>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</si>
  <si>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</si>
  <si>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</si>
  <si>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</si>
  <si>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</si>
  <si>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</si>
  <si>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</si>
  <si>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</si>
  <si>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</si>
  <si>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</si>
  <si>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</si>
  <si>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</si>
  <si>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</si>
  <si>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</si>
  <si>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</si>
  <si>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</si>
  <si>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</si>
  <si>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</si>
  <si>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</si>
  <si>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</si>
  <si>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</si>
  <si>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</si>
  <si>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</si>
  <si>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</si>
  <si>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</si>
  <si>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</si>
  <si>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</si>
  <si>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</si>
  <si>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</si>
  <si>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</si>
  <si>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</si>
  <si>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</si>
  <si>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</si>
  <si>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</si>
  <si>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</si>
  <si>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</si>
  <si>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</si>
  <si>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</si>
  <si>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</si>
  <si>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</si>
  <si>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</si>
  <si>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</si>
  <si>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</si>
  <si>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</si>
  <si>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</si>
  <si>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</si>
  <si>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</si>
  <si>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</si>
  <si>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</si>
  <si>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</si>
  <si>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</si>
  <si>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</si>
  <si>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</si>
  <si>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</si>
  <si>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</si>
  <si>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</si>
  <si>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</si>
  <si>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</si>
  <si>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</si>
  <si>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</si>
  <si>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</si>
  <si>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</si>
  <si>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</si>
  <si>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</si>
  <si>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</si>
  <si>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</si>
  <si>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</si>
  <si>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</si>
  <si>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</si>
  <si>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</si>
  <si>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</si>
  <si>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</si>
  <si>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</si>
  <si>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</si>
  <si>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</si>
  <si>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</si>
  <si>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</si>
  <si>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</si>
  <si>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</si>
  <si>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</si>
  <si>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</si>
  <si>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</si>
  <si>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</si>
  <si>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</si>
  <si>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</si>
  <si>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</si>
  <si>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</si>
  <si>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</si>
  <si>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</si>
  <si>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</si>
  <si>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</si>
  <si>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</si>
  <si>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</si>
  <si>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</si>
  <si>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</si>
  <si>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</si>
  <si>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</si>
  <si>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</si>
  <si>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</si>
  <si>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</si>
  <si>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</si>
  <si>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</si>
  <si>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</si>
  <si>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</si>
  <si>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</si>
  <si>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</si>
  <si>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</si>
  <si>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</si>
  <si>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</si>
  <si>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</si>
  <si>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</si>
  <si>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</si>
  <si>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</si>
  <si>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</si>
  <si>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</si>
  <si>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</si>
  <si>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</si>
  <si>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</si>
  <si>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</si>
  <si>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</si>
  <si>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</si>
  <si>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</si>
  <si>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</si>
  <si>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</si>
  <si>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</si>
  <si>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</si>
  <si>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</si>
  <si>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</si>
  <si>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</si>
  <si>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</si>
  <si>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</si>
  <si>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</si>
  <si>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</si>
  <si>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</si>
  <si>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</si>
  <si>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</si>
  <si>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</si>
  <si>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</si>
  <si>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</si>
  <si>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</si>
  <si>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</si>
  <si>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</si>
  <si>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</si>
  <si>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</si>
  <si>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</si>
  <si>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</si>
  <si>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</si>
  <si>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</si>
  <si>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</si>
  <si>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</si>
  <si>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</si>
  <si>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</si>
  <si>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</si>
  <si>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</si>
  <si>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</si>
  <si>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</si>
  <si>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</si>
  <si>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</si>
  <si>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</si>
  <si>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</si>
  <si>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</si>
  <si>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</si>
  <si>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</si>
  <si>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</si>
  <si>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</si>
  <si>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</si>
  <si>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</si>
  <si>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</si>
  <si>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</si>
  <si>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</si>
  <si>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</si>
  <si>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</si>
  <si>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</si>
  <si>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</si>
  <si>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</si>
  <si>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</si>
  <si>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</si>
  <si>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</si>
  <si>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</si>
  <si>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</si>
  <si>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</si>
  <si>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</si>
  <si>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</si>
  <si>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</si>
  <si>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</si>
  <si>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</si>
  <si>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</si>
  <si>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</si>
  <si>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</si>
  <si>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</si>
  <si>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</si>
  <si>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</si>
  <si>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</si>
  <si>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</si>
  <si>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</si>
  <si>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</si>
  <si>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</si>
  <si>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</si>
  <si>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</si>
  <si>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</si>
  <si>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</si>
  <si>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</si>
  <si>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</si>
  <si>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</si>
  <si>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</si>
  <si>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</si>
  <si>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</si>
  <si>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</si>
  <si>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</si>
  <si>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</si>
  <si>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</si>
  <si>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</si>
  <si>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</si>
  <si>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</si>
  <si>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</si>
  <si>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</si>
  <si>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</si>
  <si>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</si>
  <si>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</si>
  <si>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</si>
  <si>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</si>
  <si>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</si>
  <si>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</si>
  <si>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</si>
  <si>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</si>
  <si>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</si>
  <si>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</si>
  <si>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</si>
  <si>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</si>
  <si>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</si>
  <si>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</si>
  <si>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</si>
  <si>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</si>
  <si>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</si>
  <si>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</si>
  <si>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</si>
  <si>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</si>
  <si>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</si>
  <si>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</si>
  <si>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</si>
  <si>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</si>
  <si>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</si>
  <si>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</si>
  <si>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</si>
  <si>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</si>
  <si>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</si>
  <si>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</si>
  <si>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</si>
  <si>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</si>
  <si>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</si>
  <si>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</si>
  <si>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</si>
  <si>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</si>
  <si>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</si>
  <si>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</si>
  <si>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</si>
  <si>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</si>
  <si>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</si>
  <si>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</si>
  <si>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</si>
  <si>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</si>
  <si>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</si>
  <si>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</si>
  <si>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</si>
  <si>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</si>
  <si>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</si>
  <si>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</si>
  <si>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</si>
  <si>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</si>
  <si>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</si>
  <si>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</si>
  <si>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</si>
  <si>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</si>
  <si>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</si>
  <si>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</si>
  <si>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</si>
  <si>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</si>
  <si>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</si>
  <si>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</si>
  <si>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</si>
  <si>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</si>
  <si>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</si>
  <si>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</si>
  <si>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</si>
  <si>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</si>
  <si>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</si>
  <si>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</si>
  <si>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</si>
  <si>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</si>
  <si>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</si>
  <si>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</si>
  <si>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</si>
  <si>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</si>
  <si>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</si>
  <si>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</si>
  <si>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</si>
  <si>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</si>
  <si>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</si>
  <si>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</si>
  <si>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</si>
  <si>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</si>
  <si>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</si>
  <si>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</si>
  <si>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</si>
  <si>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</si>
  <si>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</si>
  <si>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</si>
  <si>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</si>
  <si>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</si>
  <si>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</si>
  <si>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</si>
  <si>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</si>
  <si>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</si>
  <si>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</si>
  <si>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</si>
  <si>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</si>
  <si>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</si>
  <si>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</si>
  <si>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</si>
  <si>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</si>
  <si>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</si>
  <si>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</si>
  <si>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</si>
  <si>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</si>
  <si>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</si>
  <si>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</si>
  <si>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</si>
  <si>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</si>
  <si>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</si>
  <si>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</si>
  <si>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</si>
  <si>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</si>
  <si>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</si>
  <si>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</si>
  <si>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</si>
  <si>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</si>
  <si>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</si>
  <si>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</si>
  <si>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</si>
  <si>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</si>
  <si>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</si>
  <si>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</si>
  <si>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</si>
  <si>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</si>
  <si>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</si>
  <si>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</si>
  <si>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</si>
  <si>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</si>
  <si>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</si>
  <si>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</si>
  <si>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</si>
  <si>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</si>
  <si>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</si>
  <si>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</si>
  <si>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</si>
  <si>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</si>
  <si>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</si>
  <si>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</si>
  <si>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</si>
  <si>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</si>
  <si>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</si>
  <si>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</si>
  <si>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</si>
  <si>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</si>
  <si>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</si>
  <si>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</si>
  <si>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</si>
  <si>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</si>
  <si>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</si>
  <si>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</si>
  <si>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</si>
  <si>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</si>
  <si>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</si>
  <si>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</si>
  <si>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</si>
  <si>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</si>
  <si>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</si>
  <si>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</si>
  <si>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</si>
  <si>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</si>
  <si>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</si>
  <si>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</si>
  <si>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</si>
  <si>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</si>
  <si>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</si>
  <si>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</si>
  <si>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</si>
  <si>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</si>
  <si>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</si>
  <si>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</si>
  <si>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</si>
  <si>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</si>
  <si>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</si>
  <si>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</si>
  <si>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</si>
  <si>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</si>
  <si>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</si>
  <si>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</si>
  <si>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</si>
  <si>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</si>
  <si>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</si>
  <si>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</si>
  <si>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</si>
  <si>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</si>
  <si>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</si>
  <si>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</si>
  <si>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</si>
  <si>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</si>
  <si>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</si>
  <si>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</si>
  <si>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</si>
  <si>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</si>
  <si>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</si>
  <si>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</si>
  <si>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</si>
  <si>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</si>
  <si>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</si>
  <si>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</si>
  <si>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</si>
  <si>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</si>
  <si>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</si>
  <si>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</si>
  <si>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</si>
  <si>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</si>
  <si>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</si>
  <si>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</si>
  <si>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</si>
  <si>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</si>
  <si>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</si>
  <si>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</si>
  <si>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</si>
  <si>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</si>
  <si>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</si>
  <si>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</si>
  <si>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</si>
  <si>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</si>
  <si>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</si>
  <si>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</si>
  <si>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</si>
  <si>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</si>
  <si>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</si>
  <si>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</si>
  <si>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</si>
  <si>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</si>
  <si>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</si>
  <si>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</si>
  <si>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</si>
  <si>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</si>
  <si>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</si>
  <si>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</si>
  <si>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</si>
  <si>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</si>
  <si>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</si>
  <si>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</si>
  <si>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</si>
  <si>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</si>
  <si>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</si>
  <si>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</si>
  <si>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</si>
  <si>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</si>
  <si>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</si>
  <si>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</si>
  <si>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</si>
  <si>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</si>
  <si>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</si>
  <si>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</si>
  <si>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</si>
  <si>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</si>
  <si>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</si>
  <si>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</si>
  <si>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</si>
  <si>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</si>
  <si>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</si>
  <si>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</si>
  <si>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</si>
  <si>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</si>
  <si>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</si>
  <si>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</si>
  <si>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</si>
  <si>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</si>
  <si>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</si>
  <si>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</si>
  <si>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</si>
  <si>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</si>
  <si>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</si>
  <si>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</si>
  <si>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</si>
  <si>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</si>
  <si>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</si>
  <si>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</si>
  <si>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</si>
  <si>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</si>
  <si>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</si>
  <si>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</si>
  <si>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</si>
  <si>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</si>
  <si>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</si>
  <si>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</si>
  <si>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</si>
  <si>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</si>
  <si>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</si>
  <si>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</si>
  <si>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</si>
  <si>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</si>
  <si>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</si>
  <si>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</si>
  <si>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</si>
  <si>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</si>
  <si>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</si>
  <si>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</si>
  <si>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</si>
  <si>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</si>
  <si>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</si>
  <si>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</si>
  <si>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</si>
  <si>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</si>
  <si>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</si>
  <si>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</si>
  <si>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</si>
  <si>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</si>
  <si>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</si>
  <si>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</si>
  <si>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</si>
  <si>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</si>
  <si>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</si>
  <si>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</si>
  <si>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</si>
  <si>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</si>
  <si>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</si>
  <si>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</si>
  <si>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</si>
  <si>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</si>
  <si>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</si>
  <si>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</si>
  <si>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</si>
  <si>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</si>
  <si>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</si>
  <si>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</si>
  <si>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</si>
  <si>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</si>
  <si>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</si>
  <si>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</si>
  <si>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</si>
  <si>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</si>
  <si>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</si>
  <si>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</si>
  <si>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</si>
  <si>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</si>
  <si>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</si>
  <si>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</si>
  <si>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</si>
  <si>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</si>
  <si>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</si>
  <si>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</si>
  <si>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</si>
  <si>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</si>
  <si>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</si>
  <si>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</si>
  <si>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</si>
  <si>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</si>
  <si>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</si>
  <si>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</si>
  <si>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</si>
  <si>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</si>
  <si>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</si>
  <si>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</si>
  <si>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</si>
  <si>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</si>
  <si>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</si>
  <si>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</si>
  <si>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</si>
  <si>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</si>
  <si>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</si>
  <si>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</si>
  <si>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</si>
  <si>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</si>
  <si>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</si>
  <si>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</si>
  <si>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</si>
  <si>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</si>
  <si>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</si>
  <si>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</si>
  <si>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</si>
  <si>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</si>
  <si>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</si>
  <si>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</si>
  <si>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</si>
  <si>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</si>
  <si>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</si>
  <si>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</si>
  <si>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</si>
  <si>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</si>
  <si>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</si>
  <si>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</si>
  <si>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</si>
  <si>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</si>
  <si>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</si>
  <si>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</si>
  <si>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</si>
  <si>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</si>
  <si>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</si>
  <si>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</si>
  <si>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</si>
  <si>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</si>
  <si>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</si>
  <si>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</si>
  <si>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</si>
  <si>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</si>
  <si>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</si>
  <si>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</si>
  <si>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</si>
  <si>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</si>
  <si>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</si>
  <si>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</si>
  <si>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</si>
  <si>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</si>
  <si>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</si>
  <si>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</si>
  <si>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</si>
  <si>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</si>
  <si>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</si>
  <si>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</si>
  <si>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</si>
  <si>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</si>
  <si>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</si>
  <si>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</si>
  <si>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</si>
  <si>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</si>
  <si>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</si>
  <si>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</si>
  <si>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</si>
  <si>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</si>
  <si>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</si>
  <si>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</si>
  <si>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</si>
  <si>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</si>
  <si>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</si>
  <si>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</si>
  <si>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</si>
  <si>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</si>
  <si>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</si>
  <si>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</si>
  <si>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</si>
  <si>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</si>
  <si>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</si>
  <si>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</si>
  <si>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</si>
  <si>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</si>
  <si>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</si>
  <si>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</si>
  <si>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</si>
  <si>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</si>
  <si>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</si>
  <si>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</si>
  <si>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</si>
  <si>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</si>
  <si>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</si>
  <si>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</si>
  <si>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</si>
  <si>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</si>
  <si>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</si>
  <si>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</si>
  <si>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</si>
  <si>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</si>
  <si>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</si>
  <si>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</si>
  <si>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</si>
  <si>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</si>
  <si>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</si>
  <si>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</si>
  <si>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</si>
  <si>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</si>
  <si>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</si>
  <si>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</si>
  <si>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</si>
  <si>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</si>
  <si>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</si>
  <si>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</si>
  <si>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</si>
  <si>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</si>
  <si>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</si>
  <si>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</si>
  <si>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</si>
  <si>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</si>
  <si>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</si>
  <si>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</si>
  <si>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</si>
  <si>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</si>
  <si>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</si>
  <si>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</si>
  <si>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</si>
  <si>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</si>
  <si>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</si>
  <si>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</si>
  <si>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</si>
  <si>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</si>
  <si>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</si>
  <si>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</si>
  <si>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</si>
  <si>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</si>
  <si>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</si>
  <si>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</si>
  <si>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</si>
  <si>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</si>
  <si>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</si>
  <si>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</si>
  <si>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</si>
  <si>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</si>
  <si>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</si>
  <si>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</si>
  <si>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</si>
  <si>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</si>
  <si>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</si>
  <si>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</si>
  <si>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</si>
  <si>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</si>
  <si>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</si>
  <si>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</si>
  <si>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</si>
  <si>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</si>
  <si>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</si>
  <si>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</si>
  <si>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</si>
  <si>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</si>
  <si>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</si>
  <si>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</si>
  <si>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</si>
  <si>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</si>
  <si>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</si>
  <si>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</si>
  <si>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</si>
  <si>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</si>
  <si>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</si>
  <si>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</si>
  <si>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</si>
  <si>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</si>
  <si>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</si>
  <si>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</si>
  <si>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</si>
  <si>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</si>
  <si>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</si>
  <si>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</si>
  <si>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</si>
  <si>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</si>
  <si>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</si>
  <si>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</si>
  <si>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</si>
  <si>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</si>
  <si>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</si>
  <si>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</si>
  <si>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</si>
  <si>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</si>
  <si>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</si>
  <si>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</si>
  <si>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</si>
  <si>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</si>
  <si>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</si>
  <si>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</si>
  <si>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</si>
  <si>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</si>
  <si>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</si>
  <si>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</si>
  <si>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</si>
  <si>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</si>
  <si>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</si>
  <si>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</si>
  <si>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</si>
  <si>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</si>
  <si>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</si>
  <si>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</si>
  <si>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</si>
  <si>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</si>
  <si>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</si>
  <si>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</si>
  <si>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</si>
  <si>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</si>
  <si>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</si>
  <si>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</si>
  <si>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</si>
  <si>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</si>
  <si>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</si>
  <si>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</si>
  <si>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</si>
  <si>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</si>
  <si>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</si>
  <si>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</si>
  <si>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</si>
  <si>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</si>
  <si>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</si>
  <si>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</si>
  <si>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</si>
  <si>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</si>
  <si>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</si>
  <si>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</si>
  <si>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</si>
  <si>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</si>
  <si>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</si>
  <si>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</si>
  <si>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</si>
  <si>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</si>
  <si>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</si>
  <si>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</si>
  <si>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</si>
  <si>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</si>
  <si>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</si>
  <si>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</si>
  <si>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</si>
  <si>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</si>
  <si>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</si>
  <si>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</si>
  <si>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</si>
  <si>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</si>
  <si>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</si>
  <si>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</si>
  <si>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</si>
  <si>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</si>
  <si>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</si>
  <si>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</si>
  <si>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</si>
  <si>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</si>
  <si>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</si>
  <si>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</si>
  <si>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</si>
  <si>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</si>
  <si>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</si>
  <si>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</si>
  <si>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</si>
  <si>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</si>
  <si>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</si>
  <si>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</si>
  <si>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</si>
  <si>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</si>
  <si>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</si>
  <si>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</si>
  <si>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</si>
  <si>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</si>
  <si>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</si>
  <si>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</si>
  <si>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</si>
  <si>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</si>
  <si>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</si>
  <si>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</si>
  <si>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</si>
  <si>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</si>
  <si>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</si>
  <si>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</si>
  <si>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</si>
  <si>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</si>
  <si>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</si>
  <si>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</si>
  <si>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</si>
  <si>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</si>
  <si>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</si>
  <si>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</si>
  <si>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</si>
  <si>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</si>
  <si>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</si>
  <si>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</si>
  <si>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</si>
  <si>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</si>
  <si>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</si>
  <si>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</si>
  <si>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</si>
  <si>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</si>
  <si>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</si>
  <si>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</si>
  <si>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</si>
  <si>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</si>
  <si>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</si>
  <si>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</si>
  <si>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</si>
  <si>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</si>
  <si>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</si>
  <si>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</si>
  <si>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</si>
  <si>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</si>
  <si>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</si>
  <si>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</si>
  <si>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</si>
  <si>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</si>
  <si>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</si>
  <si>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</si>
  <si>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</si>
  <si>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</si>
  <si>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</si>
  <si>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</si>
  <si>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</si>
  <si>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</si>
  <si>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</si>
  <si>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</si>
  <si>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</si>
  <si>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</si>
  <si>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</si>
  <si>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</si>
  <si>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</si>
  <si>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</si>
  <si>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</si>
  <si>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</si>
  <si>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</si>
  <si>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</si>
  <si>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</si>
  <si>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</si>
  <si>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</si>
  <si>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</si>
  <si>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</si>
  <si>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</si>
  <si>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</si>
  <si>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</si>
  <si>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</si>
  <si>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</si>
  <si>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</si>
  <si>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</si>
  <si>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</si>
  <si>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</si>
  <si>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</si>
  <si>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</si>
  <si>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</si>
  <si>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</si>
  <si>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</si>
  <si>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</si>
  <si>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</si>
  <si>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</si>
  <si>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</si>
  <si>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</si>
  <si>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</si>
  <si>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</si>
  <si>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</si>
  <si>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</si>
  <si>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</si>
  <si>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</si>
  <si>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</si>
  <si>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</si>
  <si>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</si>
  <si>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</si>
  <si>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</si>
  <si>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</si>
  <si>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</si>
  <si>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</si>
  <si>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</si>
  <si>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</si>
  <si>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</si>
  <si>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</si>
  <si>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</si>
  <si>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</si>
  <si>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</si>
  <si>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</si>
  <si>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</si>
  <si>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</si>
  <si>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</si>
  <si>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</si>
  <si>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</si>
  <si>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</si>
  <si>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</si>
  <si>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</si>
  <si>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</si>
  <si>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</si>
  <si>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</si>
  <si>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</si>
  <si>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</si>
  <si>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</si>
  <si>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</si>
  <si>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</si>
  <si>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</si>
  <si>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</si>
  <si>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</si>
  <si>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</si>
  <si>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</si>
  <si>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</si>
  <si>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</si>
  <si>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</si>
  <si>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</si>
  <si>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</si>
  <si>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</si>
  <si>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</si>
  <si>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</si>
  <si>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</si>
  <si>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</si>
  <si>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</si>
  <si>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</si>
  <si>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</si>
  <si>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</si>
  <si>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</si>
  <si>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</si>
  <si>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</si>
  <si>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</si>
  <si>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</si>
  <si>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</si>
  <si>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</si>
  <si>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</si>
  <si>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</si>
  <si>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</si>
  <si>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</si>
  <si>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</si>
  <si>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</si>
  <si>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</si>
  <si>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</si>
  <si>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</si>
  <si>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</si>
  <si>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</si>
  <si>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</si>
  <si>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</si>
  <si>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</si>
  <si>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</si>
  <si>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</si>
  <si>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</si>
  <si>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</si>
  <si>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</si>
  <si>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</si>
  <si>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</si>
  <si>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</si>
  <si>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</si>
  <si>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</si>
  <si>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</si>
  <si>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</si>
  <si>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</si>
  <si>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</si>
  <si>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</si>
  <si>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</si>
  <si>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</si>
  <si>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</si>
  <si>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</si>
  <si>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</si>
  <si>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</si>
  <si>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</si>
  <si>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</si>
  <si>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</si>
  <si>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</si>
  <si>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</si>
  <si>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</si>
  <si>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</si>
  <si>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</si>
  <si>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</si>
  <si>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</si>
  <si>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</si>
  <si>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</si>
  <si>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</si>
  <si>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</si>
  <si>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</si>
  <si>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</si>
  <si>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</si>
  <si>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</si>
  <si>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</si>
  <si>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</si>
  <si>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</si>
  <si>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</si>
  <si>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</si>
  <si>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</si>
  <si>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</si>
  <si>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</si>
  <si>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</si>
  <si>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</si>
  <si>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</si>
  <si>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</si>
  <si>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</si>
  <si>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</si>
  <si>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</si>
  <si>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</si>
  <si>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</si>
  <si>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</si>
  <si>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</si>
  <si>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</si>
  <si>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</si>
  <si>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</si>
  <si>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</si>
  <si>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</si>
  <si>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</si>
  <si>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</si>
  <si>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</si>
  <si>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</si>
  <si>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</si>
  <si>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</si>
  <si>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</si>
  <si>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</si>
  <si>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</si>
  <si>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</si>
  <si>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</si>
  <si>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</si>
  <si>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</si>
  <si>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</si>
  <si>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</si>
  <si>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</si>
  <si>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</si>
  <si>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</si>
  <si>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</si>
  <si>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</si>
  <si>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</si>
  <si>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</si>
  <si>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</si>
  <si>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</si>
  <si>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</si>
  <si>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</si>
  <si>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</si>
  <si>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</si>
  <si>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</si>
  <si>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</si>
  <si>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</si>
  <si>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</si>
  <si>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</si>
  <si>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</si>
  <si>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</si>
  <si>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</si>
  <si>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</si>
  <si>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</si>
  <si>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</si>
  <si>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</si>
  <si>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</si>
  <si>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</si>
  <si>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</si>
  <si>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</si>
  <si>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</si>
  <si>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</si>
  <si>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</si>
  <si>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</si>
  <si>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</si>
  <si>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</si>
  <si>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</si>
  <si>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</si>
  <si>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</si>
  <si>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</si>
  <si>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</si>
  <si>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</si>
  <si>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</si>
  <si>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</si>
  <si>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</si>
  <si>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</si>
  <si>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</si>
  <si>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</si>
  <si>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</si>
  <si>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</si>
  <si>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</si>
  <si>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</si>
  <si>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</si>
  <si>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</si>
  <si>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</si>
  <si>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</si>
  <si>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</si>
  <si>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</si>
  <si>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</si>
  <si>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</si>
  <si>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</si>
  <si>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</si>
  <si>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</si>
  <si>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</si>
  <si>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</si>
  <si>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</si>
  <si>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</si>
  <si>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</si>
  <si>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</si>
  <si>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</si>
  <si>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</si>
  <si>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</si>
  <si>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</si>
  <si>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</si>
  <si>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</si>
  <si>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</si>
  <si>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</si>
  <si>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</si>
  <si>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</si>
  <si>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</si>
  <si>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</si>
  <si>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</si>
  <si>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</si>
  <si>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</si>
  <si>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</si>
  <si>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</si>
  <si>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</si>
  <si>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</si>
  <si>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</si>
  <si>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</si>
  <si>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</si>
  <si>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</si>
  <si>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</si>
  <si>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</si>
  <si>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</si>
  <si>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</si>
  <si>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</si>
  <si>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</si>
  <si>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</si>
  <si>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</si>
  <si>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</si>
  <si>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</si>
  <si>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</si>
  <si>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</si>
  <si>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</si>
  <si>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</si>
  <si>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</si>
  <si>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</si>
  <si>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</si>
  <si>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</si>
  <si>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</si>
  <si>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</si>
  <si>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</si>
  <si>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</si>
  <si>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</si>
  <si>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</si>
  <si>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</si>
  <si>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</si>
  <si>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</si>
  <si>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</si>
  <si>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</si>
  <si>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</si>
  <si>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</si>
  <si>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</si>
  <si>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</si>
  <si>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</si>
  <si>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</si>
  <si>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</si>
  <si>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</si>
  <si>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</si>
  <si>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</si>
  <si>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</si>
  <si>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</si>
  <si>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</si>
  <si>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</si>
  <si>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</si>
  <si>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</si>
  <si>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</si>
  <si>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</si>
  <si>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</si>
  <si>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</si>
  <si>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</si>
  <si>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</si>
  <si>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</si>
  <si>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</si>
  <si>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</si>
  <si>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</si>
  <si>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</si>
  <si>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</si>
  <si>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</si>
  <si>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</si>
  <si>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</si>
  <si>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</si>
  <si>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</si>
  <si>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</si>
  <si>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</si>
  <si>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</si>
  <si>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</si>
  <si>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</si>
  <si>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</si>
  <si>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</si>
  <si>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</si>
  <si>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</si>
  <si>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</si>
  <si>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</si>
  <si>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</si>
  <si>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</si>
  <si>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</si>
  <si>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</si>
  <si>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</si>
  <si>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</si>
  <si>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</si>
  <si>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</si>
  <si>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</si>
  <si>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</si>
  <si>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</si>
  <si>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</si>
  <si>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</si>
  <si>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</si>
  <si>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</si>
  <si>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</si>
  <si>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</si>
  <si>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</si>
  <si>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</si>
  <si>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</si>
  <si>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</si>
  <si>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</si>
  <si>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</si>
  <si>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</si>
  <si>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</si>
  <si>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</si>
  <si>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</si>
  <si>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</si>
  <si>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</si>
  <si>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</si>
  <si>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</si>
  <si>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</si>
  <si>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</si>
  <si>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</si>
  <si>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</si>
  <si>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</si>
  <si>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</si>
  <si>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</si>
  <si>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</si>
  <si>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</si>
  <si>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</si>
  <si>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</si>
  <si>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</si>
  <si>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</si>
  <si>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</si>
  <si>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</si>
  <si>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</si>
  <si>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</si>
  <si>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</si>
  <si>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</si>
  <si>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</si>
  <si>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</si>
  <si>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</si>
  <si>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</si>
  <si>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</si>
  <si>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</si>
  <si>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</si>
  <si>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</si>
  <si>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</si>
  <si>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</si>
  <si>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</si>
  <si>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</si>
  <si>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</si>
  <si>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</si>
  <si>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</si>
  <si>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</si>
  <si>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</si>
  <si>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</si>
  <si>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</si>
  <si>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</si>
  <si>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</si>
  <si>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</si>
  <si>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</si>
  <si>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</si>
  <si>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</si>
  <si>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</si>
  <si>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</si>
  <si>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</si>
  <si>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</si>
  <si>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</si>
  <si>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</si>
  <si>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</si>
  <si>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</si>
  <si>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</si>
  <si>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</si>
  <si>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</si>
  <si>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</si>
  <si>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</si>
  <si>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</si>
  <si>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</si>
  <si>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</si>
  <si>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</si>
  <si>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</si>
  <si>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</si>
  <si>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</si>
  <si>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</si>
  <si>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</si>
  <si>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</si>
  <si>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</si>
  <si>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</si>
  <si>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</si>
  <si>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</si>
  <si>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</si>
  <si>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</si>
  <si>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</si>
  <si>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</si>
  <si>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</si>
  <si>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</si>
  <si>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</si>
  <si>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</si>
  <si>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</si>
  <si>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</si>
  <si>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</si>
  <si>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</si>
  <si>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</si>
  <si>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</si>
  <si>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</si>
  <si>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</si>
  <si>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</si>
  <si>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</si>
  <si>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</si>
  <si>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</si>
  <si>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</si>
  <si>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</si>
  <si>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</si>
  <si>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</si>
  <si>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</si>
  <si>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</si>
  <si>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</si>
  <si>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</si>
  <si>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</si>
  <si>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</si>
  <si>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</si>
  <si>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</si>
  <si>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</si>
  <si>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</si>
  <si>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</si>
  <si>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</si>
  <si>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</si>
  <si>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</si>
  <si>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</si>
  <si>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</si>
  <si>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</si>
  <si>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</si>
  <si>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</si>
  <si>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</si>
  <si>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</si>
  <si>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</si>
  <si>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</si>
  <si>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</si>
  <si>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</si>
  <si>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</si>
  <si>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</si>
  <si>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</si>
  <si>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</si>
  <si>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</si>
  <si>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</si>
  <si>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</si>
  <si>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</si>
  <si>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</si>
  <si>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</si>
  <si>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</si>
  <si>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</si>
  <si>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</si>
  <si>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</si>
  <si>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</si>
  <si>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</si>
  <si>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</si>
  <si>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</si>
  <si>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</si>
  <si>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</si>
  <si>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</si>
  <si>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</si>
  <si>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</si>
  <si>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</si>
  <si>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</si>
  <si>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</si>
  <si>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</si>
  <si>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</si>
  <si>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</si>
  <si>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</si>
  <si>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</si>
  <si>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</si>
  <si>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</si>
  <si>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</si>
  <si>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</si>
  <si>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</si>
  <si>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</si>
  <si>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</si>
  <si>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</si>
  <si>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</si>
  <si>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</si>
  <si>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</si>
  <si>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</si>
  <si>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</si>
  <si>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</si>
  <si>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</si>
  <si>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</si>
  <si>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</si>
  <si>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</si>
  <si>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</si>
  <si>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</si>
  <si>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</si>
  <si>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</si>
  <si>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</si>
  <si>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</si>
  <si>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</si>
  <si>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</si>
  <si>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</si>
  <si>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</si>
  <si>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</si>
  <si>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</si>
  <si>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</si>
  <si>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</si>
  <si>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</si>
  <si>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</si>
  <si>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</si>
  <si>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</si>
  <si>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</si>
  <si>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</si>
  <si>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</si>
  <si>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</si>
  <si>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</si>
  <si>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</si>
  <si>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</si>
  <si>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</si>
  <si>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</si>
  <si>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</si>
  <si>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</si>
  <si>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</si>
  <si>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</si>
  <si>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</si>
  <si>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</si>
  <si>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</si>
  <si>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</si>
  <si>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</si>
  <si>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</si>
  <si>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</si>
  <si>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</si>
  <si>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</si>
  <si>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</si>
  <si>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</si>
  <si>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</si>
  <si>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</si>
  <si>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</si>
  <si>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</si>
  <si>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</si>
  <si>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</si>
  <si>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</si>
  <si>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</si>
  <si>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</si>
  <si>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</si>
  <si>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</si>
  <si>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</si>
  <si>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</si>
  <si>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</si>
  <si>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</si>
  <si>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</si>
  <si>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</si>
  <si>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</si>
  <si>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</si>
  <si>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</si>
  <si>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</si>
  <si>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</si>
  <si>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</si>
  <si>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</si>
  <si>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</si>
  <si>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</si>
  <si>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</si>
  <si>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</si>
  <si>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</si>
  <si>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</si>
  <si>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</si>
  <si>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</si>
  <si>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</si>
  <si>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</si>
  <si>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</si>
  <si>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</si>
  <si>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</si>
  <si>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</si>
  <si>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</si>
  <si>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</si>
  <si>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</si>
  <si>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</si>
  <si>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</si>
  <si>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</si>
  <si>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</si>
  <si>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</si>
  <si>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</si>
  <si>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</si>
  <si>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</si>
  <si>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</si>
  <si>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</si>
  <si>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</si>
  <si>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</si>
  <si>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</si>
  <si>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</si>
  <si>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</si>
  <si>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</si>
  <si>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</si>
  <si>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</si>
  <si>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</si>
  <si>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</si>
  <si>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</si>
  <si>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</si>
  <si>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</si>
  <si>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</si>
  <si>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</si>
  <si>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</si>
  <si>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</si>
  <si>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</si>
  <si>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</si>
  <si>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</si>
  <si>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</si>
  <si>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</si>
  <si>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</si>
  <si>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</si>
  <si>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</si>
  <si>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</si>
  <si>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</si>
  <si>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</si>
  <si>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</si>
  <si>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</si>
  <si>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</si>
  <si>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</si>
  <si>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</si>
  <si>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</si>
  <si>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</si>
  <si>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</si>
  <si>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</si>
  <si>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</si>
  <si>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</si>
  <si>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</si>
  <si>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</si>
  <si>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</si>
  <si>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</si>
  <si>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</si>
  <si>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</si>
  <si>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</si>
  <si>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</si>
  <si>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</si>
  <si>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</si>
  <si>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</si>
  <si>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</si>
  <si>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</si>
  <si>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</si>
  <si>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</si>
  <si>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</si>
  <si>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</si>
  <si>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</si>
  <si>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</si>
  <si>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</si>
  <si>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</si>
  <si>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</si>
  <si>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</si>
  <si>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</si>
  <si>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</si>
  <si>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</si>
  <si>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</si>
  <si>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</si>
  <si>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</si>
  <si>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</si>
  <si>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</si>
  <si>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</si>
  <si>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</si>
  <si>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</si>
  <si>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</si>
  <si>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</si>
  <si>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</si>
  <si>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</si>
  <si>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</si>
  <si>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</si>
  <si>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</si>
  <si>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</si>
  <si>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</si>
  <si>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</si>
  <si>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</si>
  <si>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</si>
  <si>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</si>
  <si>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</si>
  <si>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</si>
  <si>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</si>
  <si>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</si>
  <si>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</si>
  <si>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</si>
  <si>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</si>
  <si>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</si>
  <si>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</si>
  <si>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</si>
  <si>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</si>
  <si>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</si>
  <si>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</si>
  <si>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</si>
  <si>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</si>
  <si>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</si>
  <si>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</si>
  <si>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</si>
  <si>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</si>
  <si>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</si>
  <si>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</si>
  <si>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</si>
  <si>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</si>
  <si>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</si>
  <si>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</si>
  <si>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</si>
  <si>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</si>
  <si>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</si>
  <si>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</si>
  <si>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</si>
  <si>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</si>
  <si>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</si>
  <si>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</si>
  <si>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</si>
  <si>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</si>
  <si>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</si>
  <si>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</si>
  <si>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</si>
  <si>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</si>
  <si>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</si>
  <si>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</si>
  <si>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</si>
  <si>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</si>
  <si>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</si>
  <si>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</si>
  <si>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</si>
  <si>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</si>
  <si>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</si>
  <si>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</si>
  <si>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</si>
  <si>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</si>
  <si>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</si>
  <si>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</si>
  <si>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</si>
  <si>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</si>
  <si>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</si>
  <si>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</si>
  <si>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</si>
  <si>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</si>
  <si>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</si>
  <si>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</si>
  <si>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</si>
  <si>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</si>
  <si>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</si>
  <si>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</si>
  <si>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</si>
  <si>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</si>
  <si>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</si>
  <si>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</si>
  <si>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</si>
  <si>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</si>
  <si>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</si>
  <si>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</si>
  <si>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</si>
  <si>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</si>
  <si>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</si>
  <si>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</si>
  <si>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</si>
  <si>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</si>
  <si>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</si>
  <si>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</si>
  <si>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</si>
  <si>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</si>
  <si>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</si>
  <si>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</si>
  <si>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</si>
  <si>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</si>
  <si>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</si>
  <si>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</si>
  <si>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</si>
  <si>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</si>
  <si>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</si>
  <si>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</si>
  <si>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</si>
  <si>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</si>
  <si>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</si>
  <si>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</si>
  <si>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</si>
  <si>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</si>
  <si>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</si>
  <si>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</si>
  <si>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</si>
  <si>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</si>
  <si>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</si>
  <si>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</si>
  <si>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</si>
  <si>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</si>
  <si>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</si>
  <si>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</si>
  <si>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</si>
  <si>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</si>
  <si>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</si>
  <si>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</si>
  <si>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</si>
  <si>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</si>
  <si>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</si>
  <si>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</si>
  <si>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</si>
  <si>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</si>
  <si>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</si>
  <si>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</si>
  <si>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</si>
  <si>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</si>
  <si>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</si>
  <si>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</si>
  <si>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</si>
  <si>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</si>
  <si>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</si>
  <si>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</si>
  <si>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</si>
  <si>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</si>
  <si>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</si>
  <si>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</si>
  <si>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</si>
  <si>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</si>
  <si>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</si>
  <si>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</si>
  <si>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</si>
  <si>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</si>
  <si>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</si>
  <si>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</si>
  <si>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</si>
  <si>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</si>
  <si>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</si>
  <si>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</si>
  <si>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</si>
  <si>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</si>
  <si>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</si>
  <si>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</si>
  <si>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</si>
  <si>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</si>
  <si>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</si>
  <si>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</si>
  <si>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</si>
  <si>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</si>
  <si>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</si>
  <si>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</si>
  <si>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</si>
  <si>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</si>
  <si>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</si>
  <si>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</si>
  <si>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</si>
  <si>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</si>
  <si>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</si>
  <si>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</si>
  <si>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</si>
  <si>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</si>
  <si>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</si>
  <si>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</si>
  <si>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</si>
  <si>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</si>
  <si>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</si>
  <si>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</si>
  <si>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</si>
  <si>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</si>
  <si>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</si>
  <si>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</si>
  <si>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</si>
  <si>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</si>
  <si>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</si>
  <si>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</si>
  <si>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</si>
  <si>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</si>
  <si>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</si>
  <si>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</si>
  <si>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</si>
  <si>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</si>
  <si>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</si>
  <si>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</si>
  <si>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</si>
  <si>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</si>
  <si>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</si>
  <si>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</si>
  <si>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</si>
  <si>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</si>
  <si>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</si>
  <si>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</si>
  <si>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</si>
  <si>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</si>
  <si>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</si>
  <si>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</si>
  <si>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</si>
  <si>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</si>
  <si>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</si>
  <si>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</si>
  <si>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</si>
  <si>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</si>
  <si>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</si>
  <si>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</si>
  <si>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</si>
  <si>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</si>
  <si>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</si>
  <si>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</si>
  <si>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</si>
  <si>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</si>
  <si>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</si>
  <si>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</si>
  <si>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</si>
  <si>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</si>
  <si>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</si>
  <si>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</si>
  <si>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</si>
  <si>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</si>
  <si>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</si>
  <si>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</si>
  <si>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</si>
  <si>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</si>
  <si>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</si>
  <si>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</si>
  <si>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</si>
  <si>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</si>
  <si>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</si>
  <si>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</si>
  <si>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</si>
  <si>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</si>
  <si>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</si>
  <si>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</si>
  <si>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</si>
  <si>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</si>
  <si>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</si>
  <si>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</si>
  <si>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</si>
  <si>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</si>
  <si>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</si>
  <si>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</si>
  <si>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</si>
  <si>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</si>
  <si>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</si>
  <si>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</si>
  <si>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</si>
  <si>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</si>
  <si>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</si>
  <si>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</si>
  <si>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</si>
  <si>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</si>
  <si>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</si>
  <si>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</si>
  <si>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</si>
  <si>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</si>
  <si>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</si>
  <si>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</si>
  <si>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</si>
  <si>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</si>
  <si>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</si>
  <si>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</si>
  <si>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</si>
  <si>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</si>
  <si>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</si>
  <si>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</si>
  <si>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</si>
  <si>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</si>
  <si>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</si>
  <si>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</si>
  <si>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</si>
  <si>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</si>
  <si>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</si>
  <si>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</si>
  <si>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</si>
  <si>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</si>
  <si>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</si>
  <si>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</si>
  <si>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</si>
  <si>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</si>
  <si>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</si>
  <si>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</si>
  <si>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</si>
  <si>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</si>
  <si>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</si>
  <si>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</si>
  <si>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</si>
  <si>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</si>
  <si>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</si>
  <si>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</si>
  <si>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</si>
  <si>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</si>
  <si>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</si>
  <si>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</si>
  <si>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</si>
  <si>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</si>
  <si>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</si>
  <si>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</si>
  <si>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</si>
  <si>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</si>
  <si>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</si>
  <si>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</si>
  <si>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</si>
  <si>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</si>
  <si>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</si>
  <si>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</si>
  <si>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</si>
  <si>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</si>
  <si>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</si>
  <si>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</si>
  <si>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</si>
  <si>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</si>
  <si>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</si>
  <si>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</si>
  <si>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</si>
  <si>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</si>
  <si>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</si>
  <si>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</si>
  <si>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</si>
  <si>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</si>
  <si>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</si>
  <si>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</si>
  <si>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</si>
  <si>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</si>
  <si>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</si>
  <si>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</si>
  <si>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</si>
  <si>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</si>
  <si>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</si>
  <si>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</si>
  <si>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</si>
  <si>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</si>
  <si>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</si>
  <si>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</si>
  <si>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</si>
  <si>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</si>
  <si>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</si>
  <si>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</si>
  <si>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</si>
  <si>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</si>
  <si>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</si>
  <si>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</si>
  <si>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</si>
  <si>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</si>
  <si>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</si>
  <si>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</si>
  <si>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</si>
  <si>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</si>
  <si>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</si>
  <si>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</si>
  <si>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</si>
  <si>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</si>
  <si>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</si>
  <si>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</si>
  <si>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</si>
  <si>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</si>
  <si>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</si>
  <si>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</si>
  <si>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</si>
  <si>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</si>
  <si>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</si>
  <si>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</si>
  <si>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</si>
  <si>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</si>
  <si>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</si>
  <si>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</si>
  <si>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</si>
  <si>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</si>
  <si>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</si>
  <si>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</si>
  <si>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</si>
  <si>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</si>
  <si>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</si>
  <si>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</si>
  <si>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</si>
  <si>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</si>
  <si>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</si>
  <si>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</si>
  <si>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</si>
  <si>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</si>
  <si>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</si>
  <si>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</si>
  <si>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</si>
  <si>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</si>
  <si>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</si>
  <si>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</si>
  <si>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</si>
  <si>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</si>
  <si>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</si>
  <si>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</si>
  <si>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</si>
  <si>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</si>
  <si>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</si>
  <si>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</si>
  <si>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</si>
  <si>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</si>
  <si>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</si>
  <si>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</si>
  <si>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</si>
  <si>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</si>
  <si>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</si>
  <si>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</si>
  <si>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</si>
  <si>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</si>
  <si>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</si>
  <si>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</si>
  <si>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</si>
  <si>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</si>
  <si>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</si>
  <si>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</si>
  <si>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</si>
  <si>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</si>
  <si>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</si>
  <si>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</si>
  <si>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</si>
  <si>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</si>
  <si>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</si>
  <si>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</si>
  <si>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</si>
  <si>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</si>
  <si>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</si>
  <si>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</si>
  <si>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</si>
  <si>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</si>
  <si>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</si>
  <si>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</si>
  <si>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</si>
  <si>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</si>
  <si>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</si>
  <si>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</si>
  <si>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</si>
  <si>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</si>
  <si>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</si>
  <si>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</si>
  <si>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</si>
  <si>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</si>
  <si>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</si>
  <si>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</si>
  <si>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</si>
  <si>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</si>
  <si>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</si>
  <si>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</si>
  <si>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</si>
  <si>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</si>
  <si>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</si>
  <si>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</si>
  <si>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</si>
  <si>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</si>
  <si>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</si>
  <si>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</si>
  <si>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</si>
  <si>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</si>
  <si>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</si>
  <si>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</si>
  <si>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</si>
  <si>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</si>
  <si>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</si>
  <si>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</si>
  <si>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</si>
  <si>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</si>
  <si>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</si>
  <si>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</si>
  <si>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</si>
  <si>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</si>
  <si>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</si>
  <si>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</si>
  <si>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</si>
  <si>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</si>
  <si>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</si>
  <si>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</si>
  <si>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</si>
  <si>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</si>
  <si>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</si>
  <si>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</si>
  <si>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</si>
  <si>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</si>
  <si>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</si>
  <si>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</si>
  <si>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</si>
  <si>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</si>
  <si>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</si>
  <si>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</si>
  <si>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</si>
  <si>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</si>
  <si>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</si>
  <si>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</si>
  <si>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</si>
  <si>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</si>
  <si>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</si>
  <si>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</si>
  <si>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</si>
  <si>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</si>
  <si>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</si>
  <si>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</si>
  <si>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</si>
  <si>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</si>
  <si>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</si>
  <si>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</si>
  <si>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</si>
  <si>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</si>
  <si>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</si>
  <si>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</si>
  <si>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</si>
  <si>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</si>
  <si>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</si>
  <si>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</si>
  <si>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</si>
  <si>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</si>
  <si>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</si>
  <si>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</si>
  <si>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</si>
  <si>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</si>
  <si>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</si>
  <si>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</si>
  <si>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</si>
  <si>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</si>
  <si>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</si>
  <si>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</si>
  <si>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</si>
  <si>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</si>
  <si>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</si>
  <si>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</si>
  <si>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</si>
  <si>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</si>
  <si>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</si>
  <si>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</si>
  <si>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</si>
  <si>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</si>
  <si>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</si>
  <si>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</si>
  <si>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</si>
  <si>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</si>
  <si>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</si>
  <si>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</si>
  <si>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</si>
  <si>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</si>
  <si>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</si>
  <si>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</si>
  <si>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</si>
  <si>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</si>
  <si>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</si>
  <si>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</si>
  <si>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</si>
  <si>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</si>
  <si>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</si>
  <si>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</si>
  <si>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</si>
  <si>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</si>
  <si>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</si>
  <si>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</si>
  <si>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</si>
  <si>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</si>
  <si>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</si>
  <si>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</si>
  <si>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</si>
  <si>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</si>
  <si>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</si>
  <si>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</si>
  <si>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</si>
  <si>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</si>
  <si>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</si>
  <si>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</si>
  <si>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</si>
  <si>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</si>
  <si>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</si>
  <si>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</si>
  <si>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</si>
  <si>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</si>
  <si>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</si>
  <si>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</si>
  <si>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</si>
  <si>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</si>
  <si>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</si>
  <si>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</si>
  <si>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</si>
  <si>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</si>
  <si>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</si>
  <si>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</si>
  <si>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</si>
  <si>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</si>
  <si>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</si>
  <si>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</si>
  <si>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</si>
  <si>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</si>
  <si>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</si>
  <si>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</si>
  <si>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</si>
  <si>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</si>
  <si>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</si>
  <si>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</si>
  <si>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</si>
  <si>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</si>
  <si>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</si>
  <si>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</si>
  <si>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</si>
  <si>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</si>
  <si>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</si>
  <si>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</si>
  <si>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</si>
  <si>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</si>
  <si>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</si>
  <si>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</si>
  <si>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</si>
  <si>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</si>
  <si>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</si>
  <si>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</si>
  <si>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</si>
  <si>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</si>
  <si>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</si>
  <si>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</si>
  <si>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</si>
  <si>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</si>
  <si>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</si>
  <si>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</si>
  <si>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</si>
  <si>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</si>
  <si>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</si>
  <si>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</si>
  <si>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</si>
  <si>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</si>
  <si>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</si>
  <si>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</si>
  <si>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</si>
  <si>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</si>
  <si>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</si>
  <si>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</si>
  <si>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</si>
  <si>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</si>
  <si>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</si>
  <si>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</si>
  <si>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</si>
  <si>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</si>
  <si>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</si>
  <si>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</si>
  <si>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</si>
  <si>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</si>
  <si>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</si>
  <si>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</si>
  <si>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</si>
  <si>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</si>
  <si>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</si>
  <si>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</si>
  <si>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</si>
  <si>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</si>
  <si>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</si>
  <si>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</si>
  <si>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</si>
  <si>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</si>
  <si>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</si>
  <si>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</si>
  <si>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</si>
  <si>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</si>
  <si>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</si>
  <si>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</si>
  <si>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</si>
  <si>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</si>
  <si>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</si>
  <si>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</si>
  <si>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</si>
  <si>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</si>
  <si>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</si>
  <si>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</si>
  <si>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</si>
  <si>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</si>
  <si>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</si>
  <si>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</si>
  <si>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</si>
  <si>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</si>
  <si>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</si>
  <si>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</si>
  <si>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</si>
  <si>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</si>
  <si>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</si>
  <si>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</si>
  <si>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</si>
  <si>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</si>
  <si>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</si>
  <si>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</si>
  <si>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</si>
  <si>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</si>
  <si>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</si>
  <si>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</si>
  <si>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</si>
  <si>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</si>
  <si>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</si>
  <si>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</si>
  <si>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</si>
  <si>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</si>
  <si>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</si>
  <si>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</si>
  <si>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</si>
  <si>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</si>
  <si>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</si>
  <si>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</si>
  <si>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</si>
  <si>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</si>
  <si>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</si>
  <si>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</si>
  <si>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</si>
  <si>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</si>
  <si>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</si>
  <si>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</si>
  <si>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</si>
  <si>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</si>
  <si>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</si>
  <si>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</si>
  <si>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</si>
  <si>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</si>
  <si>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</si>
  <si>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</si>
  <si>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</si>
  <si>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</si>
  <si>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</si>
  <si>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</si>
  <si>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</si>
  <si>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</si>
  <si>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</si>
  <si>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</si>
  <si>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</si>
  <si>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</si>
  <si>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</si>
  <si>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</si>
  <si>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</si>
  <si>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</si>
  <si>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</si>
  <si>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</si>
  <si>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</si>
  <si>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</si>
  <si>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</si>
  <si>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</si>
  <si>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</si>
  <si>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</si>
  <si>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</si>
  <si>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</si>
  <si>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</si>
  <si>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</si>
  <si>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</si>
  <si>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</si>
  <si>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</si>
  <si>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</si>
  <si>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</si>
  <si>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</si>
  <si>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</si>
  <si>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</si>
  <si>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</si>
  <si>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</si>
  <si>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</si>
  <si>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</si>
  <si>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</si>
  <si>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</si>
  <si>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</si>
  <si>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</si>
  <si>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</si>
  <si>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</si>
  <si>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</si>
  <si>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</si>
  <si>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</si>
  <si>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</si>
  <si>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</si>
  <si>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</si>
  <si>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</si>
  <si>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</si>
  <si>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</si>
  <si>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</si>
  <si>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</si>
  <si>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</si>
  <si>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</si>
  <si>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</si>
  <si>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</si>
  <si>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</si>
  <si>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</si>
  <si>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</si>
  <si>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</si>
  <si>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</si>
  <si>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</si>
  <si>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</si>
  <si>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</si>
  <si>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</si>
  <si>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</si>
  <si>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</si>
  <si>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</si>
  <si>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</si>
  <si>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</si>
  <si>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</si>
  <si>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</si>
  <si>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</si>
  <si>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</si>
  <si>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</si>
  <si>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</si>
  <si>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</si>
  <si>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</si>
  <si>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</si>
  <si>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</si>
  <si>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</si>
  <si>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</si>
  <si>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</si>
  <si>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</si>
  <si>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</si>
  <si>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</si>
  <si>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</si>
  <si>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</si>
  <si>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</si>
  <si>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</si>
  <si>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</si>
  <si>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</si>
  <si>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</si>
  <si>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</si>
  <si>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</si>
  <si>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</si>
  <si>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</si>
  <si>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</si>
  <si>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</si>
  <si>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</si>
  <si>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</si>
  <si>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</si>
  <si>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</si>
  <si>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</si>
  <si>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</si>
  <si>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</si>
  <si>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</si>
  <si>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</si>
  <si>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</si>
  <si>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</si>
  <si>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</si>
  <si>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</si>
  <si>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</si>
  <si>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</si>
  <si>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</si>
  <si>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</si>
  <si>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</si>
  <si>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</si>
  <si>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</si>
  <si>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</si>
  <si>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</si>
  <si>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</si>
  <si>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</si>
  <si>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</si>
  <si>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</si>
  <si>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</si>
  <si>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</si>
  <si>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</si>
  <si>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</si>
  <si>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</si>
  <si>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</si>
  <si>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</si>
  <si>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</si>
  <si>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</si>
  <si>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</si>
  <si>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</si>
  <si>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</si>
  <si>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</si>
  <si>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</si>
  <si>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</si>
  <si>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</si>
  <si>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</si>
  <si>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</si>
  <si>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</si>
  <si>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</si>
  <si>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</si>
  <si>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</si>
  <si>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</si>
  <si>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</si>
  <si>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</si>
  <si>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</si>
  <si>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</si>
  <si>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</si>
  <si>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</si>
  <si>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</si>
  <si>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</si>
  <si>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</si>
  <si>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</si>
  <si>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</si>
  <si>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</si>
  <si>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</si>
  <si>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</si>
  <si>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</si>
  <si>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</si>
  <si>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</si>
  <si>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</si>
  <si>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</si>
  <si>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</si>
  <si>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</si>
  <si>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</si>
  <si>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</si>
  <si>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</si>
  <si>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</si>
  <si>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</si>
  <si>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</si>
  <si>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</si>
  <si>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</si>
  <si>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</si>
  <si>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</si>
  <si>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</si>
  <si>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</si>
  <si>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</si>
  <si>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</si>
  <si>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</si>
  <si>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</si>
  <si>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</si>
  <si>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</si>
  <si>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</si>
  <si>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</si>
  <si>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</si>
  <si>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</si>
  <si>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</si>
  <si>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</si>
  <si>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</si>
  <si>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</si>
  <si>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</si>
  <si>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</si>
  <si>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</si>
  <si>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</si>
  <si>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</si>
  <si>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</si>
  <si>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</si>
  <si>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</si>
  <si>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</si>
  <si>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</si>
  <si>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</si>
  <si>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</si>
  <si>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</si>
  <si>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</si>
  <si>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</si>
  <si>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</si>
  <si>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</si>
  <si>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</si>
  <si>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</si>
  <si>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</si>
  <si>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</si>
  <si>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</si>
  <si>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</si>
  <si>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</si>
  <si>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</si>
  <si>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</si>
  <si>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</si>
  <si>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</si>
  <si>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</si>
  <si>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</si>
  <si>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</si>
  <si>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</si>
  <si>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</si>
  <si>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</si>
  <si>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</si>
  <si>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</si>
  <si>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</si>
  <si>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</si>
  <si>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</si>
  <si>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</si>
  <si>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</si>
  <si>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</si>
  <si>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</si>
  <si>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</si>
  <si>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</si>
  <si>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</si>
  <si>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</si>
  <si>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</si>
  <si>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</si>
  <si>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</si>
  <si>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</si>
  <si>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</si>
  <si>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</si>
  <si>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</si>
  <si>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</si>
  <si>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</si>
  <si>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</si>
  <si>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</si>
  <si>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</si>
  <si>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</si>
  <si>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</si>
  <si>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</si>
  <si>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</si>
  <si>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</si>
  <si>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</si>
  <si>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</si>
  <si>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</si>
  <si>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</si>
  <si>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</si>
  <si>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</si>
  <si>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</si>
  <si>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</si>
  <si>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</si>
  <si>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</si>
  <si>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</si>
  <si>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</si>
  <si>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</si>
  <si>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</si>
  <si>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</si>
  <si>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</si>
  <si>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</si>
  <si>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</si>
  <si>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</si>
  <si>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</si>
  <si>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</si>
  <si>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</si>
  <si>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</si>
  <si>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</si>
  <si>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</si>
  <si>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</si>
  <si>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</si>
  <si>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</si>
  <si>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</si>
  <si>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</si>
  <si>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</si>
  <si>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</si>
  <si>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</si>
  <si>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</si>
  <si>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</si>
  <si>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</si>
  <si>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</si>
  <si>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</si>
  <si>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</si>
  <si>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</si>
  <si>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</si>
  <si>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</si>
  <si>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</si>
  <si>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</si>
  <si>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</si>
  <si>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</si>
  <si>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</si>
  <si>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</si>
  <si>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</si>
  <si>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</si>
  <si>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</si>
  <si>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</si>
  <si>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</si>
  <si>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</si>
  <si>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</si>
  <si>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</si>
  <si>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</si>
  <si>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</si>
  <si>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</si>
  <si>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</si>
  <si>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</si>
  <si>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</si>
  <si>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</si>
  <si>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</si>
  <si>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</si>
  <si>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</si>
  <si>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</si>
  <si>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</si>
  <si>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</si>
  <si>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</si>
  <si>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</si>
  <si>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</si>
  <si>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</si>
  <si>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</si>
  <si>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</si>
  <si>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</si>
  <si>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</si>
  <si>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</si>
  <si>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</si>
  <si>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</si>
  <si>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</si>
  <si>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</si>
  <si>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</si>
  <si>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</si>
  <si>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</si>
  <si>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</si>
  <si>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</si>
  <si>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</si>
  <si>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</si>
  <si>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</si>
  <si>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</si>
  <si>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</si>
  <si>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</si>
  <si>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</si>
  <si>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</si>
  <si>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</si>
  <si>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</si>
  <si>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</si>
  <si>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</si>
  <si>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</si>
  <si>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</si>
  <si>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</si>
  <si>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</si>
  <si>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</si>
  <si>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</si>
  <si>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</si>
  <si>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</si>
  <si>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</si>
  <si>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</si>
  <si>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</si>
  <si>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</si>
  <si>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</si>
  <si>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</si>
  <si>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</si>
  <si>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</si>
  <si>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</si>
  <si>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</si>
  <si>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</si>
  <si>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</si>
  <si>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</si>
  <si>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</si>
  <si>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</si>
  <si>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</si>
  <si>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</si>
  <si>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</si>
  <si>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</si>
  <si>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</si>
  <si>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</si>
  <si>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</si>
  <si>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</si>
  <si>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</si>
  <si>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</si>
  <si>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</si>
  <si>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</si>
  <si>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</si>
  <si>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</si>
  <si>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</si>
  <si>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</si>
  <si>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</si>
  <si>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</si>
  <si>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</si>
  <si>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</si>
  <si>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</si>
  <si>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</si>
  <si>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</si>
  <si>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</si>
  <si>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</si>
  <si>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</si>
  <si>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</si>
  <si>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</si>
  <si>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</si>
  <si>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</si>
  <si>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</si>
  <si>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</si>
  <si>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</si>
  <si>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</si>
  <si>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</si>
  <si>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</si>
  <si>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</si>
  <si>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</si>
  <si>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</si>
  <si>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</si>
  <si>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</si>
  <si>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</si>
  <si>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</si>
  <si>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</si>
  <si>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</si>
  <si>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</si>
  <si>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</si>
  <si>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</si>
  <si>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</si>
  <si>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</si>
  <si>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</si>
  <si>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</si>
  <si>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</si>
  <si>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</si>
  <si>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</si>
  <si>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</si>
  <si>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</si>
  <si>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</si>
  <si>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</si>
  <si>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</si>
  <si>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</si>
  <si>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</si>
  <si>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</si>
  <si>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</si>
  <si>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</si>
  <si>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</si>
  <si>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</si>
  <si>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</si>
  <si>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</si>
  <si>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</si>
  <si>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</si>
  <si>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</si>
  <si>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</si>
  <si>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</si>
  <si>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</si>
  <si>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</si>
  <si>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</si>
  <si>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</si>
  <si>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</si>
  <si>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</si>
  <si>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</si>
  <si>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</si>
  <si>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</si>
  <si>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</si>
  <si>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</si>
  <si>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</si>
  <si>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</si>
  <si>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</si>
  <si>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</si>
  <si>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</si>
  <si>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</si>
  <si>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</si>
  <si>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</si>
  <si>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</si>
  <si>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</si>
  <si>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</si>
  <si>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</si>
  <si>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</si>
  <si>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</si>
  <si>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</si>
  <si>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</si>
  <si>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</si>
  <si>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</si>
  <si>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</si>
  <si>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</si>
  <si>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</si>
  <si>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</si>
  <si>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</si>
  <si>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</si>
  <si>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</si>
  <si>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</si>
  <si>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</si>
  <si>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</si>
  <si>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</si>
  <si>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</si>
  <si>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</si>
  <si>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</si>
  <si>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</si>
  <si>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</si>
  <si>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</si>
  <si>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</si>
  <si>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</si>
  <si>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</si>
  <si>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</si>
  <si>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</si>
  <si>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</si>
  <si>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</si>
  <si>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</si>
  <si>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</si>
  <si>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</si>
  <si>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</si>
  <si>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</si>
  <si>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</si>
  <si>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</si>
  <si>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</si>
  <si>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</si>
  <si>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</si>
  <si>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</si>
  <si>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</si>
  <si>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</si>
  <si>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</si>
  <si>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</si>
  <si>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</si>
  <si>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</si>
  <si>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</si>
  <si>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</si>
  <si>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</si>
  <si>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</si>
  <si>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</si>
  <si>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</si>
  <si>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</si>
  <si>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</si>
  <si>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</si>
  <si>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</si>
  <si>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</si>
  <si>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</si>
  <si>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</si>
  <si>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</si>
  <si>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</si>
  <si>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</si>
  <si>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</si>
  <si>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</si>
  <si>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</si>
  <si>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</si>
  <si>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</si>
  <si>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</si>
  <si>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</si>
  <si>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</si>
  <si>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</si>
  <si>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</si>
  <si>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</si>
  <si>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</si>
  <si>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</si>
  <si>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</si>
  <si>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</si>
  <si>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</si>
  <si>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</si>
  <si>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</si>
  <si>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</si>
  <si>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</si>
  <si>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</si>
  <si>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</si>
  <si>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</si>
  <si>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</si>
  <si>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</si>
  <si>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</si>
  <si>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</si>
  <si>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</si>
  <si>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</si>
  <si>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</si>
  <si>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</si>
  <si>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</si>
  <si>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</si>
  <si>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</si>
  <si>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</si>
  <si>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</si>
  <si>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</si>
  <si>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</si>
  <si>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</si>
  <si>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</si>
  <si>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</si>
  <si>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</si>
  <si>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</si>
  <si>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</si>
  <si>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</si>
  <si>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</si>
  <si>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</si>
  <si>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</si>
  <si>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</si>
  <si>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</si>
  <si>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</si>
  <si>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</si>
  <si>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</si>
  <si>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</si>
  <si>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</si>
  <si>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</si>
  <si>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</si>
  <si>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</si>
  <si>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</si>
  <si>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</si>
  <si>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</si>
  <si>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</si>
  <si>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</si>
  <si>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</si>
  <si>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</si>
  <si>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</si>
  <si>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</si>
  <si>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</si>
  <si>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</si>
  <si>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</si>
  <si>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</si>
  <si>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</si>
  <si>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</si>
  <si>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</si>
  <si>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</si>
  <si>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</si>
  <si>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</si>
  <si>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</si>
  <si>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</si>
  <si>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</si>
  <si>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</si>
  <si>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</si>
  <si>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</si>
  <si>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</si>
  <si>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</si>
  <si>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</si>
  <si>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</si>
  <si>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</si>
  <si>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</si>
  <si>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</si>
  <si>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</si>
  <si>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</si>
  <si>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</si>
  <si>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</si>
  <si>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</si>
  <si>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</si>
  <si>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</si>
  <si>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</si>
  <si>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</si>
  <si>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</si>
  <si>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</si>
  <si>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</si>
  <si>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</si>
  <si>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</si>
  <si>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</si>
  <si>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</si>
  <si>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</si>
  <si>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</si>
  <si>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</si>
  <si>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</si>
  <si>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</si>
  <si>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</si>
  <si>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</si>
  <si>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</si>
  <si>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</si>
  <si>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</si>
  <si>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</si>
  <si>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</si>
  <si>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</si>
  <si>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</si>
  <si>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</si>
  <si>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</si>
  <si>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</si>
  <si>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</si>
  <si>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</si>
  <si>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</si>
  <si>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</si>
  <si>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</si>
  <si>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</si>
  <si>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</si>
  <si>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</si>
  <si>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</si>
  <si>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</si>
  <si>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</si>
  <si>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</si>
  <si>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</si>
  <si>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</si>
  <si>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</si>
  <si>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</si>
  <si>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</si>
  <si>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</si>
  <si>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</si>
  <si>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</si>
  <si>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</si>
  <si>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</si>
  <si>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</si>
  <si>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</si>
  <si>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</si>
  <si>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</si>
  <si>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</si>
  <si>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</si>
  <si>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</si>
  <si>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</si>
  <si>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</si>
  <si>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</si>
  <si>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</si>
  <si>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</si>
  <si>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</si>
  <si>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</si>
  <si>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</si>
  <si>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</si>
  <si>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</si>
  <si>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</si>
  <si>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</si>
  <si>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</si>
  <si>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</si>
  <si>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</si>
  <si>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</si>
  <si>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</si>
  <si>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</si>
  <si>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</si>
  <si>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</si>
  <si>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</si>
  <si>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</si>
  <si>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</si>
  <si>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</si>
  <si>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</si>
  <si>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</si>
  <si>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</si>
  <si>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</si>
  <si>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</si>
  <si>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</si>
  <si>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</si>
  <si>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</si>
  <si>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</si>
  <si>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</si>
  <si>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</si>
  <si>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</si>
  <si>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</si>
  <si>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</si>
  <si>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</si>
  <si>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</si>
  <si>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</si>
  <si>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</si>
  <si>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</si>
  <si>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</si>
  <si>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</si>
  <si>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</si>
  <si>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</si>
  <si>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</si>
  <si>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</si>
  <si>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</si>
  <si>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</si>
  <si>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</si>
  <si>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</si>
  <si>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</si>
  <si>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</si>
  <si>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</si>
  <si>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</si>
  <si>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</si>
  <si>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</si>
  <si>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</si>
  <si>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</si>
  <si>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</si>
  <si>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</si>
  <si>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</si>
  <si>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</si>
  <si>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</si>
  <si>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</si>
  <si>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</si>
  <si>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</si>
  <si>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</si>
  <si>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</si>
  <si>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</si>
  <si>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</si>
  <si>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</si>
  <si>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</si>
  <si>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</si>
  <si>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</si>
  <si>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</si>
  <si>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</si>
  <si>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</si>
  <si>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</si>
  <si>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</si>
  <si>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</si>
  <si>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</si>
  <si>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</si>
  <si>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</si>
  <si>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</si>
  <si>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</si>
  <si>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</si>
  <si>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</si>
  <si>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</si>
  <si>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</si>
  <si>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</si>
  <si>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</si>
  <si>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</si>
  <si>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</si>
  <si>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</si>
  <si>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</si>
  <si>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</si>
  <si>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</si>
  <si>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</si>
  <si>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</si>
  <si>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</si>
  <si>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</si>
  <si>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</si>
  <si>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</si>
  <si>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</si>
  <si>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</si>
  <si>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</si>
  <si>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</si>
  <si>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</si>
  <si>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</si>
  <si>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</si>
  <si>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</si>
  <si>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</si>
  <si>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</si>
  <si>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</si>
  <si>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</si>
  <si>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</si>
  <si>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</si>
  <si>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</si>
  <si>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</si>
  <si>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</si>
  <si>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</si>
  <si>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</si>
  <si>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</si>
  <si>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</si>
  <si>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</si>
  <si>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</si>
  <si>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</si>
  <si>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</si>
  <si>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</si>
  <si>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</si>
  <si>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</si>
  <si>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</si>
  <si>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</si>
  <si>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</si>
  <si>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</si>
  <si>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</si>
  <si>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</si>
  <si>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</si>
  <si>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</si>
  <si>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</si>
  <si>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</si>
  <si>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</si>
  <si>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</si>
  <si>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</si>
  <si>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</si>
  <si>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</si>
  <si>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</si>
  <si>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</si>
  <si>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</si>
  <si>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</si>
  <si>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</si>
  <si>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</si>
  <si>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</si>
  <si>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</si>
  <si>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</si>
  <si>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</si>
  <si>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</si>
  <si>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</si>
  <si>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</si>
  <si>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</si>
  <si>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</si>
  <si>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</si>
  <si>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</si>
  <si>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</si>
  <si>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</si>
  <si>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</si>
  <si>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</si>
  <si>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</si>
  <si>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</si>
  <si>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</si>
  <si>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</si>
  <si>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</si>
  <si>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</si>
  <si>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</si>
  <si>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</si>
  <si>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</si>
  <si>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</si>
  <si>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</si>
  <si>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</si>
  <si>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</si>
  <si>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</si>
  <si>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</si>
  <si>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</si>
  <si>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</si>
  <si>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</si>
  <si>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</si>
  <si>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</si>
  <si>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</si>
  <si>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</si>
  <si>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</si>
  <si>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</si>
  <si>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</si>
  <si>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</si>
  <si>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</si>
  <si>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</si>
  <si>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</si>
  <si>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</si>
  <si>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</si>
  <si>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</si>
  <si>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</si>
  <si>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</si>
  <si>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</si>
  <si>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</si>
  <si>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</si>
  <si>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</si>
  <si>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</si>
  <si>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</si>
  <si>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</si>
  <si>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</si>
  <si>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</si>
  <si>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</si>
  <si>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</si>
  <si>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</si>
  <si>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</si>
  <si>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</si>
  <si>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</si>
  <si>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</si>
  <si>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</si>
  <si>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</si>
  <si>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</si>
  <si>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</si>
  <si>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</si>
  <si>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</si>
  <si>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</si>
  <si>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</si>
  <si>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</si>
  <si>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</si>
  <si>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</si>
  <si>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</si>
  <si>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</si>
  <si>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</si>
  <si>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</si>
  <si>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</si>
  <si>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</si>
  <si>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</si>
  <si>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</si>
  <si>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</si>
  <si>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</si>
  <si>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</si>
  <si>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</si>
  <si>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</si>
  <si>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</si>
  <si>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</si>
  <si>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</si>
  <si>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</si>
  <si>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</si>
  <si>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</si>
  <si>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</si>
  <si>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</si>
  <si>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</si>
  <si>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</si>
  <si>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</si>
  <si>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</si>
  <si>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</si>
  <si>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</si>
  <si>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</si>
  <si>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</si>
  <si>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</si>
  <si>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</si>
  <si>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</si>
  <si>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</si>
  <si>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</si>
  <si>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</si>
  <si>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</si>
  <si>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</si>
  <si>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</si>
  <si>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</si>
  <si>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</si>
  <si>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</si>
  <si>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</si>
  <si>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</si>
  <si>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</si>
  <si>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</si>
  <si>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</si>
  <si>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</si>
  <si>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</si>
  <si>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</si>
  <si>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</si>
  <si>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</si>
  <si>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</si>
  <si>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</si>
  <si>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</si>
  <si>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</si>
  <si>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</si>
  <si>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</si>
  <si>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</si>
  <si>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</si>
  <si>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</si>
  <si>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</si>
  <si>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</si>
  <si>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</si>
  <si>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</si>
  <si>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</si>
  <si>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</si>
  <si>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</si>
  <si>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</si>
  <si>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</si>
  <si>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</si>
  <si>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</si>
  <si>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</si>
  <si>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</si>
  <si>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</si>
  <si>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</si>
  <si>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</si>
  <si>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</si>
  <si>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</si>
  <si>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</si>
  <si>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</si>
  <si>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</si>
  <si>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</si>
  <si>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</si>
  <si>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</si>
  <si>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</si>
  <si>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</si>
  <si>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</si>
  <si>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</si>
  <si>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</si>
  <si>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</si>
  <si>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</si>
  <si>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</si>
  <si>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</si>
  <si>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</si>
  <si>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</si>
  <si>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</si>
  <si>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</si>
  <si>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</si>
  <si>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</si>
  <si>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</si>
  <si>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</si>
  <si>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</si>
  <si>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</si>
  <si>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</si>
  <si>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</si>
  <si>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</si>
  <si>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</si>
  <si>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</si>
  <si>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</si>
  <si>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</si>
  <si>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</si>
  <si>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</si>
  <si>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</si>
  <si>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</si>
  <si>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</si>
  <si>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</si>
  <si>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</si>
  <si>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</si>
  <si>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</si>
  <si>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</si>
  <si>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</si>
  <si>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</si>
  <si>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</si>
  <si>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</si>
  <si>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</si>
  <si>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</si>
  <si>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</si>
  <si>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</si>
  <si>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</si>
  <si>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</si>
  <si>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</si>
  <si>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</si>
  <si>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</si>
  <si>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</si>
  <si>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</si>
  <si>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</si>
  <si>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</si>
  <si>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</si>
  <si>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</si>
  <si>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</si>
  <si>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</si>
  <si>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</si>
  <si>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</si>
  <si>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</si>
  <si>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</si>
  <si>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</si>
  <si>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</si>
  <si>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</si>
  <si>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</si>
  <si>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</si>
  <si>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</si>
  <si>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</si>
  <si>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</si>
  <si>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</si>
  <si>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</si>
  <si>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</si>
  <si>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</si>
  <si>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</si>
  <si>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</si>
  <si>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</si>
  <si>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</si>
  <si>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</si>
  <si>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</si>
  <si>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</si>
  <si>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</si>
  <si>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</si>
  <si>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</si>
  <si>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</si>
  <si>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</si>
  <si>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</si>
  <si>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</si>
  <si>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</si>
  <si>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</si>
  <si>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</si>
  <si>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</si>
  <si>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</si>
  <si>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</si>
  <si>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</si>
  <si>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</si>
  <si>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</si>
  <si>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</si>
  <si>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</si>
  <si>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</si>
  <si>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</si>
  <si>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</si>
  <si>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</si>
  <si>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</si>
  <si>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</si>
  <si>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</si>
  <si>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</si>
  <si>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</si>
  <si>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</si>
  <si>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</si>
  <si>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</si>
  <si>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</si>
  <si>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</si>
  <si>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</si>
  <si>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</si>
  <si>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</si>
  <si>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</si>
  <si>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</si>
  <si>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</si>
  <si>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</si>
  <si>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</si>
  <si>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</si>
  <si>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</si>
  <si>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</si>
  <si>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</si>
  <si>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</si>
  <si>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</si>
  <si>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</si>
  <si>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</si>
  <si>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</si>
  <si>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</si>
  <si>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</si>
  <si>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</si>
  <si>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</si>
  <si>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</si>
  <si>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</si>
  <si>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</si>
  <si>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</si>
  <si>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</si>
  <si>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</si>
  <si>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</si>
  <si>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</si>
  <si>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</si>
  <si>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</si>
  <si>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</si>
  <si>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</si>
  <si>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</si>
  <si>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</si>
  <si>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</si>
  <si>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</si>
  <si>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</si>
  <si>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</si>
  <si>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</si>
  <si>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</si>
  <si>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</si>
  <si>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</si>
  <si>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</si>
  <si>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</si>
  <si>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</si>
  <si>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</si>
  <si>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</si>
  <si>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</si>
  <si>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</si>
  <si>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</si>
  <si>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</si>
  <si>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</si>
  <si>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</si>
  <si>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</si>
  <si>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</si>
  <si>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</si>
  <si>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</si>
  <si>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</si>
  <si>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</si>
  <si>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</si>
  <si>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</si>
  <si>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</si>
  <si>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</si>
  <si>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</si>
  <si>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</si>
  <si>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</si>
  <si>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</si>
  <si>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</si>
  <si>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</si>
  <si>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</si>
  <si>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</si>
  <si>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</si>
  <si>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</si>
  <si>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</si>
  <si>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</si>
  <si>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</si>
  <si>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</si>
  <si>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</si>
  <si>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</si>
  <si>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</si>
  <si>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</si>
  <si>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</si>
  <si>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</si>
  <si>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</si>
  <si>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</si>
  <si>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</si>
  <si>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</si>
  <si>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</si>
  <si>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</si>
  <si>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</si>
  <si>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</si>
  <si>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</si>
  <si>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</si>
  <si>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</si>
  <si>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</si>
  <si>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</si>
  <si>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</si>
  <si>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</si>
  <si>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</si>
  <si>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</si>
  <si>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</si>
  <si>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</si>
  <si>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</si>
  <si>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</si>
  <si>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</si>
  <si>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</si>
  <si>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</si>
  <si>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</si>
  <si>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</si>
  <si>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</si>
  <si>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</si>
  <si>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</si>
  <si>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</si>
  <si>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</si>
  <si>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</si>
  <si>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</si>
  <si>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</si>
  <si>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</si>
  <si>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</si>
  <si>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</si>
  <si>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</si>
  <si>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</si>
  <si>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</si>
  <si>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</si>
  <si>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</si>
  <si>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</si>
  <si>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</si>
  <si>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</si>
  <si>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</si>
  <si>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</si>
  <si>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</si>
  <si>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</si>
  <si>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</si>
  <si>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</si>
  <si>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</si>
  <si>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</si>
  <si>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</si>
  <si>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</si>
  <si>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</si>
  <si>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</si>
  <si>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</si>
  <si>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</si>
  <si>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</si>
  <si>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</si>
  <si>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</si>
  <si>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</si>
  <si>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</si>
  <si>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</si>
  <si>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</si>
  <si>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</si>
  <si>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</si>
  <si>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</si>
  <si>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</si>
  <si>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</si>
  <si>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</si>
  <si>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</si>
  <si>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</si>
  <si>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</si>
  <si>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</si>
  <si>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</si>
  <si>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</si>
  <si>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</si>
  <si>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</si>
  <si>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</si>
  <si>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</si>
  <si>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</si>
  <si>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</si>
  <si>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</si>
  <si>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</si>
  <si>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</si>
  <si>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</si>
  <si>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</si>
  <si>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</si>
  <si>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</si>
  <si>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</si>
  <si>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</si>
  <si>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</si>
  <si>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</si>
  <si>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</si>
  <si>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</si>
  <si>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</si>
  <si>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</si>
  <si>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</si>
  <si>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</si>
  <si>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</si>
  <si>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</si>
  <si>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</si>
  <si>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</si>
  <si>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</si>
  <si>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</si>
  <si>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</si>
  <si>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</si>
  <si>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</si>
  <si>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</si>
  <si>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</si>
  <si>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</si>
  <si>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</si>
  <si>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</si>
  <si>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</si>
  <si>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</si>
  <si>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</si>
  <si>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</si>
  <si>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</si>
  <si>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</si>
  <si>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</si>
  <si>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</si>
  <si>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</si>
  <si>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</si>
  <si>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</si>
  <si>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</si>
  <si>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</si>
  <si>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</si>
  <si>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</si>
  <si>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</si>
  <si>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</si>
  <si>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</si>
  <si>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</si>
  <si>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</si>
  <si>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</si>
  <si>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</si>
  <si>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</si>
  <si>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</si>
  <si>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</si>
  <si>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</si>
  <si>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</si>
  <si>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</si>
  <si>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</si>
  <si>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</si>
  <si>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</si>
  <si>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</si>
  <si>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</si>
  <si>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</si>
  <si>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</si>
  <si>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</si>
  <si>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</si>
  <si>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</si>
  <si>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</si>
  <si>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</si>
  <si>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</si>
  <si>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</si>
  <si>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</si>
  <si>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</si>
  <si>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</si>
  <si>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</si>
  <si>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</si>
  <si>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</si>
  <si>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</si>
  <si>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</si>
  <si>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</si>
  <si>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</si>
  <si>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</si>
  <si>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</si>
  <si>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</si>
  <si>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</si>
  <si>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</si>
  <si>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</si>
  <si>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</si>
  <si>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</si>
  <si>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</si>
  <si>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</si>
  <si>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</si>
  <si>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</si>
  <si>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</si>
  <si>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</si>
  <si>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</si>
  <si>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</si>
  <si>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</si>
  <si>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</si>
  <si>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</si>
  <si>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</si>
  <si>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</si>
  <si>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</si>
  <si>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</si>
  <si>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</si>
  <si>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</si>
  <si>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</si>
  <si>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</si>
  <si>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</si>
  <si>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</si>
  <si>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</si>
  <si>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</si>
  <si>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</si>
  <si>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</si>
  <si>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</si>
  <si>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</si>
  <si>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</si>
  <si>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</si>
  <si>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</si>
  <si>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</si>
  <si>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</si>
  <si>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</si>
  <si>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</si>
  <si>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</si>
  <si>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</si>
  <si>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</si>
  <si>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</si>
  <si>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</si>
  <si>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</si>
  <si>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</si>
  <si>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</si>
  <si>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</si>
  <si>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</si>
  <si>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</si>
  <si>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</si>
  <si>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</si>
  <si>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</si>
  <si>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</si>
  <si>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</si>
  <si>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</si>
  <si>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</si>
  <si>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</si>
  <si>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</si>
  <si>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</si>
  <si>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</si>
  <si>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</si>
  <si>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</si>
  <si>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</si>
  <si>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</si>
  <si>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</si>
  <si>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</si>
  <si>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</si>
  <si>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</si>
  <si>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</si>
  <si>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</si>
  <si>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</si>
  <si>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</si>
  <si>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</si>
  <si>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</si>
  <si>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</si>
  <si>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</si>
  <si>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</si>
  <si>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</si>
  <si>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</si>
  <si>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</si>
  <si>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</si>
  <si>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</si>
  <si>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</si>
  <si>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</si>
  <si>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</si>
  <si>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</si>
  <si>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</si>
  <si>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</si>
  <si>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</si>
  <si>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</si>
  <si>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</si>
  <si>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</si>
  <si>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</si>
  <si>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</si>
  <si>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</si>
  <si>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</si>
  <si>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</si>
  <si>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</si>
  <si>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</si>
  <si>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</si>
  <si>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</si>
  <si>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</si>
  <si>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</si>
  <si>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</si>
  <si>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</si>
  <si>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</si>
  <si>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</si>
  <si>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</si>
  <si>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</si>
  <si>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</si>
  <si>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</si>
  <si>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</si>
  <si>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</si>
  <si>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</si>
  <si>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</si>
  <si>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</si>
  <si>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</si>
  <si>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</si>
  <si>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</si>
  <si>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</si>
  <si>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</si>
  <si>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</si>
  <si>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</si>
  <si>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</si>
  <si>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</si>
  <si>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</si>
  <si>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</si>
  <si>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</si>
  <si>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</si>
  <si>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</si>
  <si>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</si>
  <si>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</si>
  <si>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</si>
  <si>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</si>
  <si>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</si>
  <si>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</si>
  <si>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</si>
  <si>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</si>
  <si>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</si>
  <si>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</si>
  <si>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</si>
  <si>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</si>
  <si>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</si>
  <si>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</si>
  <si>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</si>
  <si>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</si>
  <si>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</si>
  <si>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</si>
  <si>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</si>
  <si>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</si>
  <si>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</si>
  <si>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</si>
  <si>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</si>
  <si>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</si>
  <si>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</si>
  <si>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</si>
  <si>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</si>
  <si>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</si>
  <si>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</si>
  <si>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</si>
  <si>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</si>
  <si>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</si>
  <si>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</si>
  <si>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</si>
  <si>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</si>
  <si>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</si>
  <si>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</si>
  <si>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</si>
  <si>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</si>
  <si>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</si>
  <si>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</si>
  <si>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</si>
  <si>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</si>
  <si>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</si>
  <si>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</si>
  <si>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</si>
  <si>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</si>
  <si>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</si>
  <si>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</si>
  <si>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</si>
  <si>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</si>
  <si>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</si>
  <si>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</si>
  <si>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</si>
  <si>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</si>
  <si>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</si>
  <si>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</si>
  <si>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</si>
  <si>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</si>
  <si>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</si>
  <si>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</si>
  <si>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</si>
  <si>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</si>
  <si>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</si>
  <si>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</si>
  <si>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</si>
  <si>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</si>
  <si>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</si>
  <si>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</si>
  <si>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</si>
  <si>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</si>
  <si>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</si>
  <si>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</si>
  <si>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</si>
  <si>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</si>
  <si>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</si>
  <si>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</si>
  <si>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</si>
  <si>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</si>
  <si>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</si>
  <si>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</si>
  <si>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</si>
  <si>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</si>
  <si>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</si>
  <si>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</si>
  <si>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</si>
  <si>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</si>
  <si>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</si>
  <si>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</si>
  <si>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</si>
  <si>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</si>
  <si>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</si>
  <si>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</si>
  <si>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</si>
  <si>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</si>
  <si>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</si>
  <si>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</si>
  <si>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</si>
  <si>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</si>
  <si>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</si>
  <si>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</si>
  <si>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</si>
  <si>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</si>
  <si>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</si>
  <si>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</si>
  <si>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</si>
  <si>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</si>
  <si>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</si>
  <si>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</si>
  <si>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</si>
  <si>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</si>
  <si>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</si>
  <si>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</si>
  <si>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</si>
  <si>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</si>
  <si>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</si>
  <si>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</si>
  <si>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</si>
  <si>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</si>
  <si>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</si>
  <si>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</si>
  <si>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</si>
  <si>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</si>
  <si>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</si>
  <si>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</si>
  <si>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</si>
  <si>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</si>
  <si>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</si>
  <si>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</si>
  <si>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</si>
  <si>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</si>
  <si>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</si>
  <si>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</si>
  <si>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</si>
  <si>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</si>
  <si>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</si>
  <si>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</si>
  <si>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</si>
  <si>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</si>
  <si>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</si>
  <si>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</si>
  <si>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</si>
  <si>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</si>
  <si>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</si>
  <si>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</si>
  <si>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</si>
  <si>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</si>
  <si>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</si>
  <si>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</si>
  <si>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</si>
  <si>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</si>
  <si>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</si>
  <si>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</si>
  <si>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</si>
  <si>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</si>
  <si>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</si>
  <si>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</si>
  <si>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</si>
  <si>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</si>
  <si>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</si>
  <si>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</si>
  <si>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</si>
  <si>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</si>
  <si>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</si>
  <si>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</si>
  <si>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</si>
  <si>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</si>
  <si>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</si>
  <si>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</si>
  <si>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</si>
  <si>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</si>
  <si>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</si>
  <si>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</si>
  <si>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</si>
  <si>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</si>
  <si>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</si>
  <si>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</si>
  <si>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</si>
  <si>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</si>
  <si>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</si>
  <si>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</si>
  <si>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</si>
  <si>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</si>
  <si>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</si>
  <si>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</si>
  <si>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</si>
  <si>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</si>
  <si>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</si>
  <si>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</si>
  <si>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</si>
  <si>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</si>
  <si>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</si>
  <si>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</si>
  <si>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</si>
  <si>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</si>
  <si>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</si>
  <si>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</si>
  <si>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</si>
  <si>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</si>
  <si>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</si>
  <si>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</si>
  <si>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</si>
  <si>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</si>
  <si>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</si>
  <si>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</si>
  <si>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</si>
  <si>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</si>
  <si>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</si>
  <si>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</si>
  <si>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</si>
  <si>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</si>
  <si>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</si>
  <si>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</si>
  <si>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</si>
  <si>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</si>
  <si>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</si>
  <si>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</si>
  <si>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</si>
  <si>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</si>
  <si>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</si>
  <si>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</si>
  <si>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</si>
  <si>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</si>
  <si>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</si>
  <si>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</si>
  <si>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</si>
  <si>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</si>
  <si>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</si>
  <si>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</si>
  <si>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</si>
  <si>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</si>
  <si>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</si>
  <si>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</si>
  <si>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</si>
  <si>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</si>
  <si>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</si>
  <si>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</si>
  <si>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</si>
  <si>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</si>
  <si>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</si>
  <si>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</si>
  <si>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</si>
  <si>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</si>
  <si>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</si>
  <si>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</si>
  <si>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</si>
  <si>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</si>
  <si>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</si>
  <si>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</si>
  <si>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</si>
  <si>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</si>
  <si>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</si>
  <si>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</si>
  <si>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</si>
  <si>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</si>
  <si>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</si>
  <si>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</si>
  <si>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</si>
  <si>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</si>
  <si>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</si>
  <si>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</si>
  <si>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</si>
  <si>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</si>
  <si>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</si>
  <si>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</si>
  <si>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</si>
  <si>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</si>
  <si>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</si>
  <si>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</si>
  <si>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</si>
  <si>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</si>
  <si>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</si>
  <si>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</si>
  <si>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</si>
  <si>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</si>
  <si>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</si>
  <si>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</si>
  <si>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</si>
  <si>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</si>
  <si>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</si>
  <si>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</si>
  <si>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</si>
  <si>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</si>
  <si>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</si>
  <si>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</si>
  <si>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</si>
  <si>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</si>
  <si>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</si>
  <si>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</si>
  <si>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</si>
  <si>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</si>
  <si>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</si>
  <si>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</si>
  <si>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</si>
  <si>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</si>
  <si>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</si>
  <si>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</si>
  <si>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</si>
  <si>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</si>
  <si>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</si>
  <si>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</si>
  <si>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</si>
  <si>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</si>
  <si>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</si>
  <si>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</si>
  <si>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</si>
  <si>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</si>
  <si>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</si>
  <si>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</si>
  <si>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</si>
  <si>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</si>
  <si>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</si>
  <si>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</si>
  <si>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</si>
  <si>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</si>
  <si>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</si>
  <si>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</si>
  <si>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</si>
  <si>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</si>
  <si>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</si>
  <si>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</si>
  <si>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</si>
  <si>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</si>
  <si>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</si>
  <si>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</si>
  <si>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</si>
  <si>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</si>
  <si>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</si>
  <si>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</si>
  <si>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</si>
  <si>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</si>
  <si>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</si>
  <si>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</si>
  <si>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</si>
  <si>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</si>
  <si>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</si>
  <si>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</si>
  <si>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</si>
  <si>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</si>
  <si>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</si>
  <si>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</si>
  <si>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</si>
  <si>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</si>
  <si>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</si>
  <si>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</si>
  <si>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</si>
  <si>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</si>
  <si>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</si>
  <si>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</si>
  <si>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</si>
  <si>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</si>
  <si>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</si>
  <si>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</si>
  <si>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</si>
  <si>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</si>
  <si>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</si>
  <si>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</si>
  <si>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</si>
  <si>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</si>
  <si>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</si>
  <si>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</si>
  <si>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</si>
  <si>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</si>
  <si>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</si>
  <si>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</si>
  <si>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</si>
  <si>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</si>
  <si>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</si>
  <si>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</si>
  <si>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</si>
  <si>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</si>
  <si>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</si>
  <si>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</si>
  <si>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</si>
  <si>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</si>
  <si>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</si>
  <si>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</si>
  <si>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</si>
  <si>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</si>
  <si>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</si>
  <si>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</si>
  <si>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</si>
  <si>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</si>
  <si>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</si>
  <si>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</si>
  <si>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</si>
  <si>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</si>
  <si>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</si>
  <si>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</si>
  <si>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</si>
  <si>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</si>
  <si>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</si>
  <si>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</si>
  <si>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</si>
  <si>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</si>
  <si>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</si>
  <si>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</si>
  <si>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</si>
  <si>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</si>
  <si>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</si>
  <si>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</si>
  <si>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</si>
  <si>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</si>
  <si>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</si>
  <si>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</si>
  <si>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</si>
  <si>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</si>
  <si>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</si>
  <si>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</si>
  <si>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</si>
  <si>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</si>
  <si>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</si>
  <si>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</si>
  <si>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</si>
  <si>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</si>
  <si>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</si>
  <si>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</si>
  <si>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</si>
  <si>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</si>
  <si>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</si>
  <si>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</si>
  <si>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</si>
  <si>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</si>
  <si>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</si>
  <si>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</si>
  <si>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</si>
  <si>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</si>
  <si>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</si>
  <si>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</si>
  <si>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</si>
  <si>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</si>
  <si>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</si>
  <si>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</si>
  <si>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</si>
  <si>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</si>
  <si>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</si>
  <si>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</si>
  <si>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</si>
  <si>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</si>
  <si>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</si>
  <si>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</si>
  <si>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</si>
  <si>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</si>
  <si>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</si>
  <si>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</si>
  <si>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</si>
  <si>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</si>
  <si>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</si>
  <si>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</si>
  <si>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</si>
  <si>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</si>
  <si>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</si>
  <si>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</si>
  <si>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</si>
  <si>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</si>
  <si>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</si>
  <si>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</si>
  <si>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</si>
  <si>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</si>
  <si>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</si>
  <si>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</si>
  <si>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</si>
  <si>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</si>
  <si>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</si>
  <si>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</si>
  <si>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</si>
  <si>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</si>
  <si>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</si>
  <si>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</si>
  <si>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</si>
  <si>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</si>
  <si>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</si>
  <si>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</si>
  <si>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</si>
  <si>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</si>
  <si>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</si>
  <si>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</si>
  <si>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</si>
  <si>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</si>
  <si>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</si>
  <si>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</si>
  <si>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</si>
  <si>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</si>
  <si>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</si>
  <si>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</si>
  <si>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</si>
  <si>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</si>
  <si>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</si>
  <si>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</si>
  <si>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</si>
  <si>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</si>
  <si>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</si>
  <si>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</si>
  <si>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</si>
  <si>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</si>
  <si>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</si>
  <si>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</si>
  <si>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</si>
  <si>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</si>
  <si>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</si>
  <si>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</si>
  <si>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</si>
  <si>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</si>
  <si>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</si>
  <si>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</si>
  <si>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</si>
  <si>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</si>
  <si>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</si>
  <si>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</si>
  <si>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</si>
  <si>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</si>
  <si>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</si>
  <si>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</si>
  <si>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</si>
  <si>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</si>
  <si>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</si>
  <si>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</si>
  <si>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</si>
  <si>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</si>
  <si>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</si>
  <si>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</si>
  <si>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</si>
  <si>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</si>
  <si>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</si>
  <si>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</si>
  <si>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</si>
  <si>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</si>
  <si>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</si>
  <si>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</si>
  <si>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</si>
  <si>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</si>
  <si>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</si>
  <si>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</si>
  <si>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</si>
  <si>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</si>
  <si>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</si>
  <si>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</si>
  <si>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</si>
  <si>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</si>
  <si>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</si>
  <si>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</si>
  <si>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</si>
  <si>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</si>
  <si>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</si>
  <si>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</si>
  <si>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</si>
  <si>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</si>
  <si>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</si>
  <si>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</si>
  <si>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</si>
  <si>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</si>
  <si>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</si>
  <si>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</si>
  <si>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</si>
  <si>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</si>
  <si>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</si>
  <si>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</si>
  <si>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</si>
  <si>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</si>
  <si>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</si>
  <si>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</si>
  <si>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</si>
  <si>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</si>
  <si>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</si>
  <si>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</si>
  <si>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</si>
  <si>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</si>
  <si>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</si>
  <si>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</si>
  <si>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</si>
  <si>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</si>
  <si>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</si>
  <si>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</si>
  <si>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</si>
  <si>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</si>
  <si>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</si>
  <si>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</si>
  <si>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</si>
  <si>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</si>
  <si>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</si>
  <si>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</si>
  <si>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</si>
  <si>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</si>
  <si>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</si>
  <si>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</si>
  <si>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</si>
  <si>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</si>
  <si>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</si>
  <si>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</si>
  <si>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</si>
  <si>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</si>
  <si>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</si>
  <si>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</si>
  <si>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</si>
  <si>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</si>
  <si>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</si>
  <si>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</si>
  <si>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</si>
  <si>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</si>
  <si>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</si>
  <si>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</si>
  <si>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</si>
  <si>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</si>
  <si>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</si>
  <si>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</si>
  <si>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</si>
  <si>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</si>
  <si>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</si>
  <si>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</si>
  <si>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</si>
  <si>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</si>
  <si>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</si>
  <si>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</si>
  <si>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</si>
  <si>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</si>
  <si>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</si>
  <si>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</si>
  <si>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</si>
  <si>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</si>
  <si>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</si>
  <si>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</si>
  <si>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</si>
  <si>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</si>
  <si>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</si>
  <si>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</si>
  <si>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</si>
  <si>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</si>
  <si>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</si>
  <si>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</si>
  <si>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</si>
  <si>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</si>
  <si>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</si>
  <si>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</si>
  <si>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</si>
  <si>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</si>
  <si>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</si>
  <si>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</si>
  <si>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</si>
  <si>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</si>
  <si>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</si>
  <si>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</si>
  <si>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</si>
  <si>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</si>
  <si>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</si>
  <si>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</si>
  <si>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</si>
  <si>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</si>
  <si>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</si>
  <si>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</si>
  <si>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</si>
  <si>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</si>
  <si>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</si>
  <si>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</si>
  <si>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</si>
  <si>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</si>
  <si>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</si>
  <si>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</si>
  <si>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</si>
  <si>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</si>
  <si>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</si>
  <si>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</si>
  <si>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</si>
  <si>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</si>
  <si>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</si>
  <si>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</si>
  <si>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</si>
  <si>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</si>
  <si>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</si>
  <si>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</si>
  <si>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</si>
  <si>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</si>
  <si>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</si>
  <si>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</si>
  <si>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</si>
  <si>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</si>
  <si>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</si>
  <si>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</si>
  <si>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</si>
  <si>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</si>
  <si>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</si>
  <si>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</si>
  <si>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</si>
  <si>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</si>
  <si>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</si>
  <si>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</si>
  <si>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</si>
  <si>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</si>
  <si>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</si>
  <si>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</si>
  <si>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</si>
  <si>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</si>
  <si>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</si>
  <si>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</si>
  <si>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</si>
  <si>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</si>
  <si>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</si>
  <si>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</si>
  <si>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</si>
  <si>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</si>
  <si>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</si>
  <si>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</si>
  <si>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</si>
  <si>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</si>
  <si>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</si>
  <si>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</si>
  <si>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</si>
  <si>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</si>
  <si>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</si>
  <si>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</si>
  <si>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</si>
  <si>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</si>
  <si>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</si>
  <si>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</si>
  <si>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</si>
  <si>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</si>
  <si>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</si>
  <si>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</si>
  <si>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</si>
  <si>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</si>
  <si>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</si>
  <si>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</si>
  <si>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</si>
  <si>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</si>
  <si>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</si>
  <si>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</si>
  <si>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</si>
  <si>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</si>
  <si>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</si>
  <si>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</si>
  <si>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</si>
  <si>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</si>
  <si>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</si>
  <si>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</si>
  <si>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</si>
  <si>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</si>
  <si>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</si>
  <si>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</si>
  <si>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</si>
  <si>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</si>
  <si>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</si>
  <si>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</si>
  <si>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</si>
  <si>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</si>
  <si>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</si>
  <si>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</si>
  <si>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</si>
  <si>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</si>
  <si>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</si>
  <si>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</si>
  <si>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</si>
  <si>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</si>
  <si>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</si>
  <si>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</si>
  <si>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</si>
  <si>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</si>
  <si>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</si>
  <si>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</si>
  <si>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</si>
  <si>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</si>
  <si>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</si>
  <si>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</si>
  <si>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</si>
  <si>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</si>
  <si>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</si>
  <si>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</si>
  <si>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</si>
  <si>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</si>
  <si>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</si>
  <si>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</si>
  <si>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</si>
  <si>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</si>
  <si>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</si>
  <si>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</si>
  <si>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</si>
  <si>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</si>
  <si>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</si>
  <si>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</si>
  <si>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</si>
  <si>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</si>
  <si>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</si>
  <si>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</si>
  <si>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</si>
  <si>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</si>
  <si>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</si>
  <si>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</si>
  <si>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</si>
  <si>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</si>
  <si>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</si>
  <si>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</si>
  <si>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</si>
  <si>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</si>
  <si>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</si>
  <si>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</si>
  <si>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</si>
  <si>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</si>
  <si>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</si>
  <si>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</si>
  <si>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</si>
  <si>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</si>
  <si>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</si>
  <si>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</si>
  <si>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</si>
  <si>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</si>
  <si>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</si>
  <si>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</si>
  <si>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</si>
  <si>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</si>
  <si>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</si>
  <si>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</si>
  <si>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</si>
  <si>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</si>
  <si>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</si>
  <si>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</si>
  <si>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</si>
  <si>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</si>
  <si>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</si>
  <si>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</si>
  <si>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</si>
  <si>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</si>
  <si>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</si>
  <si>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</si>
  <si>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</si>
  <si>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</si>
  <si>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</si>
  <si>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</si>
  <si>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</si>
  <si>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</si>
  <si>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</si>
  <si>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</si>
  <si>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</si>
  <si>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</si>
  <si>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</si>
  <si>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</si>
  <si>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</si>
  <si>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</si>
  <si>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</si>
  <si>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</si>
  <si>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</si>
  <si>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</si>
  <si>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</si>
  <si>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</si>
  <si>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</si>
  <si>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</si>
  <si>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</si>
  <si>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</si>
  <si>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</si>
  <si>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</si>
  <si>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</si>
  <si>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</si>
  <si>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</si>
  <si>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</si>
  <si>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</si>
  <si>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</si>
  <si>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</si>
  <si>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</si>
  <si>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</si>
  <si>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</si>
  <si>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</si>
  <si>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</si>
  <si>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</si>
  <si>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</si>
  <si>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</si>
  <si>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</si>
  <si>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</si>
  <si>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</si>
  <si>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</si>
  <si>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</si>
  <si>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</si>
  <si>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</si>
  <si>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</si>
  <si>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</si>
  <si>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</si>
  <si>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</si>
  <si>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</si>
  <si>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</si>
  <si>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</si>
  <si>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</si>
  <si>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</si>
  <si>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</si>
  <si>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</si>
  <si>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</si>
  <si>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</si>
  <si>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</si>
  <si>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</si>
  <si>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</si>
  <si>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</si>
  <si>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</si>
  <si>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</si>
  <si>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</si>
  <si>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</si>
  <si>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</si>
  <si>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</si>
  <si>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</si>
  <si>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</si>
  <si>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</si>
  <si>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</si>
  <si>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</si>
  <si>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</si>
  <si>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</si>
  <si>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</si>
  <si>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</si>
  <si>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</si>
  <si>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</si>
  <si>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</si>
  <si>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</si>
  <si>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</si>
  <si>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</si>
  <si>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</si>
  <si>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</si>
  <si>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</si>
  <si>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</si>
  <si>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</si>
  <si>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</si>
  <si>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</si>
  <si>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</si>
  <si>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</si>
  <si>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</si>
  <si>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</si>
  <si>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</si>
  <si>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</si>
  <si>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</si>
  <si>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</si>
  <si>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</si>
  <si>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</si>
  <si>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</si>
  <si>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</si>
  <si>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</si>
  <si>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</si>
  <si>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</si>
  <si>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</si>
  <si>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</si>
  <si>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</si>
  <si>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</si>
  <si>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</si>
  <si>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</si>
  <si>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</si>
  <si>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</si>
  <si>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</si>
  <si>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</si>
  <si>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</si>
  <si>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</si>
  <si>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</si>
  <si>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</si>
  <si>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</si>
  <si>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</si>
  <si>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</si>
  <si>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</si>
  <si>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</si>
  <si>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</si>
  <si>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</si>
  <si>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</si>
  <si>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</si>
  <si>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</si>
  <si>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</si>
  <si>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</si>
  <si>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</si>
  <si>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</si>
  <si>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</si>
  <si>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</si>
  <si>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</si>
  <si>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</si>
  <si>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</si>
  <si>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</si>
  <si>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</si>
  <si>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</si>
  <si>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</si>
  <si>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</si>
  <si>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</si>
  <si>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</si>
  <si>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</si>
  <si>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</si>
  <si>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</si>
  <si>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</si>
  <si>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</si>
  <si>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</si>
  <si>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</si>
  <si>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</si>
  <si>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</si>
  <si>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</si>
  <si>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</si>
  <si>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</si>
  <si>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</si>
  <si>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</si>
  <si>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</si>
  <si>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</si>
  <si>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</si>
  <si>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</si>
  <si>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</si>
  <si>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</si>
  <si>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</si>
  <si>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</si>
  <si>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</si>
  <si>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</si>
  <si>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</si>
  <si>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</si>
  <si>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</si>
  <si>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</si>
  <si>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</si>
  <si>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</si>
  <si>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</si>
  <si>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</si>
  <si>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</si>
  <si>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</si>
  <si>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</si>
  <si>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</si>
  <si>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</si>
  <si>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</si>
  <si>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</si>
  <si>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</si>
  <si>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</si>
  <si>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</si>
  <si>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</si>
  <si>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</si>
  <si>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</si>
  <si>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</si>
  <si>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</si>
  <si>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</si>
  <si>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</si>
  <si>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</si>
  <si>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</si>
  <si>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</si>
  <si>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</si>
  <si>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</si>
  <si>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</si>
  <si>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</si>
  <si>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</si>
  <si>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</si>
  <si>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</si>
  <si>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</si>
  <si>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</si>
  <si>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</si>
  <si>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</si>
  <si>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</si>
  <si>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</si>
  <si>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</si>
  <si>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</si>
  <si>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</si>
  <si>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</si>
  <si>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</si>
  <si>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</si>
  <si>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</si>
  <si>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</si>
  <si>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</si>
  <si>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</si>
  <si>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</si>
  <si>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</si>
  <si>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</si>
  <si>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</si>
  <si>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</si>
  <si>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</si>
  <si>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</si>
  <si>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</si>
  <si>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</si>
  <si>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</si>
  <si>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</si>
  <si>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</si>
  <si>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</si>
  <si>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</si>
  <si>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</si>
  <si>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</si>
  <si>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</si>
  <si>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</si>
  <si>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</si>
  <si>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</si>
  <si>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</si>
  <si>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</si>
  <si>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</si>
  <si>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</si>
  <si>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</si>
  <si>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</si>
  <si>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</si>
  <si>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</si>
  <si>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</si>
  <si>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</si>
  <si>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</si>
  <si>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</si>
  <si>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</si>
  <si>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</si>
  <si>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</si>
  <si>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</si>
  <si>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</si>
  <si>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</si>
  <si>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</si>
  <si>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</si>
  <si>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</si>
  <si>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</si>
  <si>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</si>
  <si>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</si>
  <si>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</si>
  <si>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</si>
  <si>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</si>
  <si>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</si>
  <si>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</si>
  <si>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</si>
  <si>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</si>
  <si>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</si>
  <si>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</si>
  <si>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</si>
  <si>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</si>
  <si>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</si>
  <si>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</si>
  <si>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</si>
  <si>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</si>
  <si>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</si>
  <si>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</si>
  <si>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</si>
  <si>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</si>
  <si>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</si>
  <si>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</si>
  <si>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</si>
  <si>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</si>
  <si>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</si>
  <si>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</si>
  <si>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</si>
  <si>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</si>
  <si>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</si>
  <si>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</si>
  <si>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</si>
  <si>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</si>
  <si>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</si>
  <si>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</si>
  <si>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</si>
  <si>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</si>
  <si>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</si>
  <si>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</si>
  <si>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</si>
  <si>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</si>
  <si>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</si>
  <si>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</si>
  <si>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</si>
  <si>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</si>
  <si>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</si>
  <si>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</si>
  <si>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</si>
  <si>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</si>
  <si>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</si>
  <si>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</si>
  <si>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</si>
  <si>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</si>
  <si>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</si>
  <si>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</si>
  <si>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</si>
  <si>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</si>
  <si>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</si>
  <si>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</si>
  <si>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</si>
  <si>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</si>
  <si>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</si>
  <si>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</si>
  <si>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</si>
  <si>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</si>
  <si>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</si>
  <si>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</si>
  <si>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</si>
  <si>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</si>
  <si>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</si>
  <si>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</si>
  <si>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</si>
  <si>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</si>
  <si>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</si>
  <si>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</si>
  <si>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</si>
  <si>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</si>
  <si>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</si>
  <si>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</si>
  <si>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</si>
  <si>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</si>
  <si>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</si>
  <si>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</si>
  <si>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</si>
  <si>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</si>
  <si>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</si>
  <si>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</si>
  <si>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</si>
  <si>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</si>
  <si>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</si>
  <si>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</si>
  <si>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</si>
  <si>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</si>
  <si>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</si>
  <si>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</si>
  <si>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</si>
  <si>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</si>
  <si>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</si>
  <si>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</si>
  <si>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</si>
  <si>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</si>
  <si>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</si>
  <si>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</si>
  <si>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</si>
  <si>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</si>
  <si>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</si>
  <si>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</si>
  <si>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</si>
  <si>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</si>
  <si>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</si>
  <si>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</si>
  <si>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</si>
  <si>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</si>
  <si>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</si>
  <si>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</si>
  <si>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</si>
  <si>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</si>
  <si>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</si>
  <si>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</si>
  <si>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</si>
  <si>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</si>
  <si>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</si>
  <si>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</si>
  <si>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</si>
  <si>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</si>
  <si>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</si>
  <si>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</si>
  <si>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</si>
  <si>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</si>
  <si>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</si>
  <si>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</si>
  <si>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</si>
  <si>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</si>
  <si>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</si>
  <si>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</si>
  <si>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</si>
  <si>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</si>
  <si>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</si>
  <si>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</si>
  <si>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</si>
  <si>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</si>
  <si>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</si>
  <si>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</si>
  <si>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</si>
  <si>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</si>
  <si>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</si>
  <si>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</si>
  <si>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</si>
  <si>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</si>
  <si>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</si>
  <si>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</si>
  <si>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</si>
  <si>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</si>
  <si>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</si>
  <si>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</si>
  <si>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</si>
  <si>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</si>
  <si>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</si>
  <si>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</si>
  <si>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</si>
  <si>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</si>
  <si>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</si>
  <si>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</si>
  <si>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</si>
  <si>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</si>
  <si>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</si>
  <si>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</si>
  <si>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</si>
  <si>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</si>
  <si>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</si>
  <si>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</si>
  <si>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</si>
  <si>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</si>
  <si>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</si>
  <si>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</si>
  <si>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</si>
  <si>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</si>
  <si>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</si>
  <si>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</si>
  <si>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</si>
  <si>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</si>
  <si>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</si>
  <si>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</si>
  <si>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</si>
  <si>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</si>
  <si>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</si>
  <si>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</si>
  <si>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</si>
  <si>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</si>
  <si>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</si>
  <si>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</si>
  <si>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</si>
  <si>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</si>
  <si>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</si>
  <si>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</si>
  <si>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</si>
  <si>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</si>
  <si>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</si>
  <si>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</si>
  <si>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</si>
  <si>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</si>
  <si>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</si>
  <si>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</si>
  <si>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</si>
  <si>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</si>
  <si>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</si>
  <si>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</si>
  <si>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</si>
  <si>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</si>
  <si>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</si>
  <si>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</si>
  <si>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</si>
  <si>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</si>
  <si>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</si>
  <si>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</si>
  <si>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</si>
  <si>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</si>
  <si>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</si>
  <si>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</si>
  <si>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</si>
  <si>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</si>
  <si>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</si>
  <si>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</si>
  <si>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</si>
  <si>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</si>
  <si>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</si>
  <si>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</si>
  <si>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</si>
  <si>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</si>
  <si>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</si>
  <si>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</si>
  <si>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</si>
  <si>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</si>
  <si>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</si>
  <si>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</si>
  <si>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</si>
  <si>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</si>
  <si>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</si>
  <si>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</si>
  <si>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</si>
  <si>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</si>
  <si>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</si>
  <si>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</si>
  <si>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</si>
  <si>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</si>
  <si>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</si>
  <si>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</si>
  <si>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</si>
  <si>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</si>
  <si>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</si>
  <si>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</si>
  <si>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</si>
  <si>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</si>
  <si>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</si>
  <si>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</si>
  <si>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</si>
  <si>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</si>
  <si>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</si>
  <si>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</si>
  <si>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</si>
  <si>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</si>
  <si>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</si>
  <si>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</si>
  <si>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</si>
  <si>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</si>
  <si>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</si>
  <si>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</si>
  <si>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</si>
  <si>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</si>
  <si>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</si>
  <si>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</si>
  <si>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</si>
  <si>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</si>
  <si>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</si>
  <si>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</si>
  <si>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</si>
  <si>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</si>
  <si>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</si>
  <si>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</si>
  <si>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</si>
  <si>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</si>
  <si>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</si>
  <si>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</si>
  <si>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</si>
  <si>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</si>
  <si>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</si>
  <si>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</si>
  <si>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</si>
  <si>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</si>
  <si>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</si>
  <si>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</si>
  <si>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</si>
  <si>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</si>
  <si>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</si>
  <si>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</si>
  <si>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</si>
  <si>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</si>
  <si>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</si>
  <si>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</si>
  <si>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</si>
  <si>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</si>
  <si>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</si>
  <si>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</si>
  <si>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</si>
  <si>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</si>
  <si>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</si>
  <si>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</si>
  <si>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</si>
  <si>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</si>
  <si>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</si>
  <si>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</si>
  <si>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</si>
  <si>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</si>
  <si>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</si>
  <si>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</si>
  <si>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</si>
  <si>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</si>
  <si>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</si>
  <si>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</si>
  <si>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</si>
  <si>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</si>
  <si>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</si>
  <si>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</si>
  <si>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</si>
  <si>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</si>
  <si>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</si>
  <si>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</si>
  <si>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</si>
  <si>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</si>
  <si>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</si>
  <si>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</si>
  <si>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</si>
  <si>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</si>
  <si>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</si>
  <si>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</si>
  <si>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</si>
  <si>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</si>
  <si>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</si>
  <si>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</si>
  <si>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</si>
  <si>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</si>
  <si>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</si>
  <si>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</si>
  <si>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</si>
  <si>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</si>
  <si>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</si>
  <si>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</si>
  <si>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</si>
  <si>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</si>
  <si>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</si>
  <si>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</si>
  <si>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</si>
  <si>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</si>
  <si>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</si>
  <si>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</si>
  <si>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</si>
  <si>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</si>
  <si>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</si>
  <si>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</si>
  <si>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</si>
  <si>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</si>
  <si>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</si>
  <si>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</si>
  <si>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</si>
  <si>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</si>
  <si>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</si>
  <si>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</si>
  <si>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</si>
  <si>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</si>
  <si>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</si>
  <si>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</si>
  <si>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</si>
  <si>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</si>
  <si>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</si>
  <si>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</si>
  <si>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</si>
  <si>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</si>
  <si>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</si>
  <si>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</si>
  <si>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</si>
  <si>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</si>
  <si>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</si>
  <si>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</si>
  <si>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</si>
  <si>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</si>
  <si>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</si>
  <si>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</si>
  <si>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</si>
  <si>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</si>
  <si>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</si>
  <si>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</si>
  <si>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</si>
  <si>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</si>
  <si>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</si>
  <si>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</si>
  <si>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</si>
  <si>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</si>
  <si>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</si>
  <si>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</si>
  <si>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</si>
  <si>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</si>
  <si>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</si>
  <si>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</si>
  <si>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</si>
  <si>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</si>
  <si>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</si>
  <si>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</si>
  <si>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</si>
  <si>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</si>
  <si>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</si>
  <si>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</si>
  <si>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</si>
  <si>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</si>
  <si>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</si>
  <si>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</si>
  <si>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</si>
  <si>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</si>
  <si>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</si>
  <si>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</si>
  <si>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</si>
  <si>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</si>
  <si>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</si>
  <si>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</si>
  <si>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</si>
  <si>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</si>
  <si>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</si>
  <si>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</si>
  <si>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</si>
  <si>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</si>
  <si>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</si>
  <si>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</si>
  <si>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</si>
  <si>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</si>
  <si>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</si>
  <si>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</si>
  <si>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</si>
  <si>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</si>
  <si>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</si>
  <si>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</si>
  <si>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</si>
  <si>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</si>
  <si>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</si>
  <si>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</si>
  <si>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</si>
  <si>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</si>
  <si>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</si>
  <si>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</si>
  <si>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</si>
  <si>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</si>
  <si>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</si>
  <si>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</si>
  <si>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</si>
  <si>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</si>
  <si>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</si>
  <si>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</si>
  <si>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</si>
  <si>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</si>
  <si>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</si>
  <si>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</si>
  <si>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</si>
  <si>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</si>
  <si>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</si>
  <si>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</si>
  <si>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</si>
  <si>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</si>
  <si>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</si>
  <si>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</si>
  <si>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</si>
  <si>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</si>
  <si>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</si>
  <si>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</si>
  <si>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</si>
  <si>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</si>
  <si>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</si>
  <si>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</si>
  <si>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</si>
  <si>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</si>
  <si>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</si>
  <si>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</si>
  <si>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</si>
  <si>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</si>
  <si>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</si>
  <si>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</si>
  <si>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</si>
  <si>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</si>
  <si>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</si>
  <si>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</si>
  <si>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</si>
  <si>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</si>
  <si>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</si>
  <si>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</si>
  <si>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</si>
  <si>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</si>
  <si>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</si>
  <si>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</si>
  <si>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</si>
  <si>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</si>
  <si>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</si>
  <si>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</si>
  <si>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</si>
  <si>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</si>
  <si>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</si>
  <si>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</si>
  <si>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</si>
  <si>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</si>
  <si>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</si>
  <si>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</si>
  <si>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</si>
  <si>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</si>
  <si>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</si>
  <si>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</si>
  <si>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</si>
  <si>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</si>
  <si>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</si>
  <si>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</si>
  <si>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</si>
  <si>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</si>
  <si>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</si>
  <si>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</si>
  <si>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</si>
  <si>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</si>
  <si>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</si>
  <si>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</si>
  <si>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</si>
  <si>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</si>
  <si>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</si>
  <si>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</si>
  <si>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</si>
  <si>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</si>
  <si>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</si>
  <si>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</si>
  <si>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</si>
  <si>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</si>
  <si>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</si>
  <si>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</si>
  <si>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</si>
  <si>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</si>
  <si>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</si>
  <si>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</si>
  <si>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</si>
  <si>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</si>
  <si>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</si>
  <si>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</si>
  <si>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</si>
  <si>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</si>
  <si>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</si>
  <si>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</si>
  <si>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</si>
  <si>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</si>
  <si>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</si>
  <si>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</si>
  <si>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</si>
  <si>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</si>
  <si>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</si>
  <si>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</si>
  <si>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</si>
  <si>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</si>
  <si>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</si>
  <si>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</si>
  <si>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</si>
  <si>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</si>
  <si>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</si>
  <si>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</si>
  <si>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</si>
  <si>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</si>
  <si>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</si>
  <si>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</si>
  <si>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</si>
  <si>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</si>
  <si>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</si>
  <si>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</si>
  <si>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</si>
  <si>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</si>
  <si>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</si>
  <si>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</si>
  <si>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</si>
  <si>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</si>
  <si>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</si>
  <si>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</si>
  <si>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</si>
  <si>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</si>
  <si>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</si>
  <si>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</si>
  <si>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</si>
  <si>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</si>
  <si>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</si>
  <si>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</si>
  <si>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</si>
  <si>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</si>
  <si>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</si>
  <si>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</si>
  <si>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</si>
  <si>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</si>
  <si>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</si>
  <si>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</si>
  <si>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</si>
  <si>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</si>
  <si>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</si>
  <si>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</si>
  <si>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</si>
  <si>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</si>
  <si>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</si>
  <si>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</si>
  <si>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</si>
  <si>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</si>
  <si>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</si>
  <si>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</si>
  <si>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</si>
  <si>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</si>
  <si>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</si>
  <si>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</si>
  <si>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</si>
  <si>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</si>
  <si>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</si>
  <si>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</si>
  <si>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</si>
  <si>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</si>
  <si>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</si>
  <si>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</si>
  <si>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</si>
  <si>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</si>
  <si>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</si>
  <si>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</si>
  <si>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</si>
  <si>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</si>
  <si>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</si>
  <si>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</si>
  <si>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</si>
  <si>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</si>
  <si>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</si>
  <si>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</si>
  <si>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</si>
  <si>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</si>
  <si>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</si>
  <si>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</si>
  <si>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</si>
  <si>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</si>
  <si>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</si>
  <si>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</si>
  <si>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</si>
  <si>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</si>
  <si>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</si>
  <si>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</si>
  <si>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</si>
  <si>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</si>
  <si>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</si>
  <si>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</si>
  <si>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</si>
  <si>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</si>
  <si>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</si>
  <si>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</si>
  <si>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</si>
  <si>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</si>
  <si>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</si>
  <si>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</si>
  <si>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</si>
  <si>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</si>
  <si>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</si>
  <si>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</si>
  <si>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</si>
  <si>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</si>
  <si>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</si>
  <si>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</si>
  <si>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</si>
  <si>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</si>
  <si>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</si>
  <si>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</si>
  <si>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</si>
  <si>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</si>
  <si>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</si>
  <si>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</si>
  <si>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</si>
  <si>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</si>
  <si>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</si>
  <si>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</si>
  <si>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</si>
  <si>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</si>
  <si>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</si>
  <si>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</si>
  <si>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</si>
  <si>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</si>
  <si>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</si>
  <si>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</si>
  <si>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</si>
  <si>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</si>
  <si>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</si>
  <si>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</si>
  <si>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</si>
  <si>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</si>
  <si>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</si>
  <si>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</si>
  <si>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</si>
  <si>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</si>
  <si>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</si>
  <si>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</si>
  <si>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</si>
  <si>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</si>
  <si>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</si>
  <si>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</si>
  <si>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</si>
  <si>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</si>
  <si>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</si>
  <si>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</si>
  <si>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</si>
  <si>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</si>
  <si>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</si>
  <si>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</si>
  <si>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</si>
  <si>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</si>
  <si>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</si>
  <si>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</si>
  <si>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</si>
  <si>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</si>
  <si>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</si>
  <si>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</si>
  <si>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</si>
  <si>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</si>
  <si>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</si>
  <si>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</si>
  <si>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</si>
  <si>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</si>
  <si>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</si>
  <si>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</si>
  <si>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</si>
  <si>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</si>
  <si>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</si>
  <si>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</si>
  <si>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</si>
  <si>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</si>
  <si>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</si>
  <si>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</si>
  <si>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</si>
  <si>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</si>
  <si>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</si>
  <si>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</si>
  <si>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</si>
  <si>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</si>
  <si>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</si>
  <si>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</si>
  <si>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</si>
  <si>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</si>
  <si>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</si>
  <si>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</si>
  <si>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</si>
  <si>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</si>
  <si>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</si>
  <si>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</si>
  <si>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</si>
  <si>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</si>
  <si>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</si>
  <si>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</si>
  <si>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</si>
  <si>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</si>
  <si>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</si>
  <si>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</si>
  <si>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</si>
  <si>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</si>
  <si>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</si>
  <si>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</si>
  <si>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</si>
  <si>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</si>
  <si>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</si>
  <si>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</si>
  <si>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</si>
  <si>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</si>
  <si>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</si>
  <si>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</si>
  <si>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</si>
  <si>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</si>
  <si>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</si>
  <si>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</si>
  <si>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</si>
  <si>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</si>
  <si>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</si>
  <si>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</si>
  <si>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</si>
  <si>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</si>
  <si>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</si>
  <si>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</si>
  <si>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</si>
  <si>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</si>
  <si>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</si>
  <si>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</si>
  <si>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</si>
  <si>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</si>
  <si>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</si>
  <si>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</si>
  <si>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</si>
  <si>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</si>
  <si>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</si>
  <si>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</si>
  <si>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</si>
  <si>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</si>
  <si>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</si>
  <si>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</si>
  <si>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</si>
  <si>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</si>
  <si>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</si>
  <si>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</si>
  <si>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</si>
  <si>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</si>
  <si>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</si>
  <si>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</si>
  <si>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</si>
  <si>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</si>
  <si>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</si>
  <si>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</si>
  <si>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</si>
  <si>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</si>
  <si>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</si>
  <si>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</si>
  <si>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</si>
  <si>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</si>
  <si>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</si>
  <si>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</si>
  <si>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</si>
  <si>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</si>
  <si>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</si>
  <si>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</si>
  <si>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</si>
  <si>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</si>
  <si>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</si>
  <si>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</si>
  <si>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</si>
  <si>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</si>
  <si>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</si>
  <si>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</si>
  <si>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</si>
  <si>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</si>
  <si>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</si>
  <si>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</si>
  <si>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</si>
  <si>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</si>
  <si>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</si>
  <si>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</si>
  <si>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</si>
  <si>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</si>
  <si>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</si>
  <si>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</si>
  <si>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</si>
  <si>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</si>
  <si>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</si>
  <si>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</si>
  <si>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</si>
  <si>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</si>
  <si>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</si>
  <si>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</si>
  <si>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</si>
  <si>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</si>
  <si>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</si>
  <si>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</si>
  <si>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</si>
  <si>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</si>
  <si>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</si>
  <si>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</si>
  <si>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</si>
  <si>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</si>
  <si>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</si>
  <si>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</si>
  <si>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</si>
  <si>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</si>
  <si>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</si>
  <si>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</si>
  <si>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</si>
  <si>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</si>
  <si>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</si>
  <si>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</si>
  <si>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</si>
  <si>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</si>
  <si>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</si>
  <si>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</si>
  <si>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</si>
  <si>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</si>
  <si>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</si>
  <si>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</si>
  <si>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</si>
  <si>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</si>
  <si>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</si>
  <si>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</si>
  <si>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</si>
  <si>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</si>
  <si>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</si>
  <si>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</si>
  <si>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</si>
  <si>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</si>
  <si>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</si>
  <si>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</si>
  <si>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</si>
  <si>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</si>
  <si>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</si>
  <si>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</si>
  <si>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</si>
  <si>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</si>
  <si>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</si>
  <si>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</si>
  <si>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</si>
  <si>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</si>
  <si>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</si>
  <si>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</si>
  <si>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</si>
  <si>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</si>
  <si>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</si>
  <si>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</si>
  <si>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</si>
  <si>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</si>
  <si>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</si>
  <si>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</si>
  <si>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</si>
  <si>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</si>
  <si>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</si>
  <si>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</si>
  <si>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</si>
  <si>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</si>
  <si>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</si>
  <si>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</si>
  <si>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</si>
  <si>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</si>
  <si>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</si>
  <si>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</si>
  <si>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</si>
  <si>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</si>
  <si>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</si>
  <si>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</si>
  <si>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</si>
  <si>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</si>
  <si>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</si>
  <si>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</si>
  <si>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</si>
  <si>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</si>
  <si>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</si>
  <si>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</si>
  <si>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</si>
  <si>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</si>
  <si>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</si>
  <si>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</si>
  <si>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</si>
  <si>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</si>
  <si>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</si>
  <si>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</si>
  <si>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</si>
  <si>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</si>
  <si>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</si>
  <si>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</si>
  <si>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</si>
  <si>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</si>
  <si>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</si>
  <si>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</si>
  <si>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</si>
  <si>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</si>
  <si>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</si>
  <si>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</si>
  <si>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</si>
  <si>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</si>
  <si>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</si>
  <si>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</si>
  <si>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</si>
  <si>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</si>
  <si>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</si>
  <si>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</si>
  <si>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</si>
  <si>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</si>
  <si>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</si>
  <si>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</si>
  <si>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</si>
  <si>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</si>
  <si>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</si>
  <si>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</si>
  <si>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</si>
  <si>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</si>
  <si>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</si>
  <si>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</si>
  <si>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</si>
  <si>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</si>
  <si>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</si>
  <si>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</si>
  <si>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</si>
  <si>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</si>
  <si>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</si>
  <si>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</si>
  <si>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</si>
  <si>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</si>
  <si>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</si>
  <si>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</si>
  <si>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</si>
  <si>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</si>
  <si>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</si>
  <si>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</si>
  <si>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</si>
  <si>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</si>
  <si>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</si>
  <si>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</si>
  <si>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</si>
  <si>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</si>
  <si>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</si>
  <si>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</si>
  <si>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</si>
  <si>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</si>
  <si>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</si>
  <si>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</si>
  <si>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</si>
  <si>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</si>
  <si>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</si>
  <si>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</si>
  <si>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</si>
  <si>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</si>
  <si>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</si>
  <si>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</si>
  <si>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</si>
  <si>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</si>
  <si>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</si>
  <si>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</si>
  <si>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</si>
  <si>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</si>
  <si>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</si>
  <si>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</si>
  <si>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</si>
  <si>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</si>
  <si>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</si>
  <si>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</si>
  <si>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</si>
  <si>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</si>
  <si>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</si>
  <si>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</si>
  <si>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</si>
  <si>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</si>
  <si>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</si>
  <si>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</si>
  <si>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</si>
  <si>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</si>
  <si>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</si>
  <si>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</si>
  <si>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</si>
  <si>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</si>
  <si>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</si>
  <si>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</si>
  <si>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</si>
  <si>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</si>
  <si>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</si>
  <si>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</si>
  <si>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</si>
  <si>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</si>
  <si>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</si>
  <si>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</si>
  <si>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</si>
  <si>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</si>
  <si>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</si>
  <si>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</si>
  <si>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</si>
  <si>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</si>
  <si>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</si>
  <si>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</si>
  <si>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</si>
  <si>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</si>
  <si>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</si>
  <si>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</si>
  <si>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</si>
  <si>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</si>
  <si>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</si>
  <si>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</si>
  <si>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</si>
  <si>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</si>
  <si>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</si>
  <si>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</si>
  <si>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</si>
  <si>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</si>
  <si>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</si>
  <si>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</si>
  <si>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</si>
  <si>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</si>
  <si>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</si>
  <si>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</si>
  <si>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</si>
  <si>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</si>
  <si>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</si>
  <si>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</si>
  <si>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</si>
  <si>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</si>
  <si>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</si>
  <si>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</si>
  <si>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</si>
  <si>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</si>
  <si>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</si>
  <si>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</si>
  <si>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</si>
  <si>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</si>
  <si>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</si>
  <si>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</si>
  <si>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</si>
  <si>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</si>
  <si>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</si>
  <si>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</si>
  <si>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</si>
  <si>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</si>
  <si>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</si>
  <si>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</si>
  <si>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</si>
  <si>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</si>
  <si>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</si>
  <si>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</si>
  <si>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</si>
  <si>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</si>
  <si>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</si>
  <si>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</si>
  <si>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</si>
  <si>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</si>
  <si>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</si>
  <si>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</si>
  <si>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</si>
  <si>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</si>
  <si>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</si>
  <si>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</si>
  <si>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</si>
  <si>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</si>
  <si>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</si>
  <si>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</si>
  <si>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</si>
  <si>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</si>
  <si>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</si>
  <si>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</si>
  <si>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</si>
  <si>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</si>
  <si>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</si>
  <si>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</si>
  <si>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</si>
  <si>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</si>
  <si>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</si>
  <si>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</si>
  <si>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</si>
  <si>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</si>
  <si>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</si>
  <si>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</si>
  <si>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</si>
  <si>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</si>
  <si>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</si>
  <si>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</si>
  <si>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</si>
  <si>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</si>
  <si>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</si>
  <si>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</si>
  <si>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</si>
  <si>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</si>
  <si>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</si>
  <si>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</si>
  <si>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</si>
  <si>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</si>
  <si>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</si>
  <si>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</si>
  <si>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</si>
  <si>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</si>
  <si>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</si>
  <si>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</si>
  <si>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</si>
  <si>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</si>
  <si>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</si>
  <si>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</si>
  <si>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</si>
  <si>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</si>
  <si>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</si>
  <si>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</si>
  <si>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</si>
  <si>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</si>
  <si>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</si>
  <si>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</si>
  <si>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</si>
  <si>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</si>
  <si>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</si>
  <si>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</si>
  <si>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</si>
  <si>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</si>
  <si>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</si>
  <si>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</si>
  <si>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</si>
  <si>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</si>
  <si>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</si>
  <si>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</si>
  <si>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</si>
  <si>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</si>
  <si>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</si>
  <si>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</si>
  <si>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</si>
  <si>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</si>
  <si>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</si>
  <si>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</si>
  <si>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</si>
  <si>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</si>
  <si>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</si>
  <si>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</si>
  <si>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</si>
  <si>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</si>
  <si>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</si>
  <si>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</si>
  <si>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</si>
  <si>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</si>
  <si>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</si>
  <si>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</si>
  <si>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</si>
  <si>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</si>
  <si>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</si>
  <si>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</si>
  <si>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</si>
  <si>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</si>
  <si>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</si>
  <si>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</si>
  <si>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</si>
  <si>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</si>
  <si>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</si>
  <si>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</si>
  <si>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</si>
  <si>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</si>
  <si>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</si>
  <si>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</si>
  <si>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</si>
  <si>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</si>
  <si>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</si>
  <si>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</si>
  <si>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</si>
  <si>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</si>
  <si>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</si>
  <si>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</si>
  <si>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</si>
  <si>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</si>
  <si>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</si>
  <si>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</si>
  <si>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</si>
  <si>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</si>
  <si>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</si>
  <si>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</si>
  <si>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</si>
  <si>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</si>
  <si>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</si>
  <si>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</si>
  <si>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</si>
  <si>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</si>
  <si>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</si>
  <si>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</si>
  <si>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</si>
  <si>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</si>
  <si>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</si>
  <si>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</si>
  <si>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</si>
  <si>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</si>
  <si>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</si>
  <si>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</si>
  <si>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</si>
  <si>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</si>
  <si>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</si>
  <si>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</si>
  <si>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</si>
  <si>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</si>
  <si>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</si>
  <si>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</si>
  <si>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</si>
  <si>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</si>
  <si>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</si>
  <si>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</si>
  <si>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</si>
  <si>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</si>
  <si>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</si>
  <si>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</si>
  <si>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</si>
  <si>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</si>
  <si>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</si>
  <si>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</si>
  <si>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</si>
  <si>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</si>
  <si>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</si>
  <si>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</si>
  <si>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</si>
  <si>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</si>
  <si>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</si>
  <si>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</si>
  <si>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</si>
  <si>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</si>
  <si>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</si>
  <si>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</si>
  <si>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</si>
  <si>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</si>
  <si>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</si>
  <si>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</si>
  <si>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</si>
  <si>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</si>
  <si>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</si>
  <si>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</si>
  <si>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</si>
  <si>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</si>
  <si>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</si>
  <si>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</si>
  <si>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</si>
  <si>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</si>
  <si>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</si>
  <si>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</si>
  <si>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</si>
  <si>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</si>
  <si>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</si>
  <si>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</si>
  <si>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</si>
  <si>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</si>
  <si>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</si>
  <si>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</si>
  <si>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</si>
  <si>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</si>
  <si>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</si>
  <si>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</si>
  <si>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</si>
  <si>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</si>
  <si>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</si>
  <si>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</si>
  <si>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</si>
  <si>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</si>
  <si>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</si>
  <si>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</si>
  <si>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</si>
  <si>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</si>
  <si>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</si>
  <si>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</si>
  <si>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</si>
  <si>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</si>
  <si>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</si>
  <si>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</si>
  <si>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</si>
  <si>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</si>
  <si>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</si>
  <si>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</si>
  <si>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</si>
  <si>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</si>
  <si>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</si>
  <si>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</si>
  <si>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</si>
  <si>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</si>
  <si>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</si>
  <si>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</si>
  <si>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</si>
  <si>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</si>
  <si>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</si>
  <si>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</si>
  <si>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</si>
  <si>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</si>
  <si>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</si>
  <si>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</si>
  <si>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</si>
  <si>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</si>
  <si>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</si>
  <si>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</si>
  <si>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</si>
  <si>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</si>
  <si>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</si>
  <si>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</si>
  <si>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</si>
  <si>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</si>
  <si>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</si>
  <si>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</si>
  <si>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</si>
  <si>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</si>
  <si>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</si>
  <si>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</si>
  <si>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</si>
  <si>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</si>
  <si>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</si>
  <si>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</si>
  <si>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</si>
  <si>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</si>
  <si>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</si>
  <si>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</si>
  <si>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</si>
  <si>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</si>
  <si>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</si>
  <si>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</si>
  <si>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</si>
  <si>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</si>
  <si>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</si>
  <si>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</si>
  <si>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</si>
  <si>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</si>
  <si>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</si>
  <si>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</si>
  <si>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</si>
  <si>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</si>
  <si>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</si>
  <si>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</si>
  <si>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</si>
  <si>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</si>
  <si>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</si>
  <si>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</si>
  <si>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</si>
  <si>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</si>
  <si>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</si>
  <si>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</si>
  <si>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</si>
  <si>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</si>
  <si>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</si>
  <si>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</si>
  <si>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</si>
  <si>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</si>
  <si>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</si>
  <si>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</si>
  <si>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</si>
  <si>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</si>
  <si>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</si>
  <si>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</si>
  <si>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</si>
  <si>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</si>
  <si>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</si>
  <si>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</si>
  <si>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</si>
  <si>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</si>
  <si>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</si>
  <si>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</si>
  <si>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</si>
  <si>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</si>
  <si>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</si>
  <si>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</si>
  <si>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</si>
  <si>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</si>
  <si>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</si>
  <si>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</si>
  <si>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</si>
  <si>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</si>
  <si>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</si>
  <si>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</si>
  <si>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</si>
  <si>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</si>
  <si>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</si>
  <si>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</si>
  <si>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</si>
  <si>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</si>
  <si>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</si>
  <si>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</si>
  <si>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</si>
  <si>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</si>
  <si>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</si>
  <si>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</si>
  <si>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</si>
  <si>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</si>
  <si>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</si>
  <si>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</si>
  <si>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</si>
  <si>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</si>
  <si>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</si>
  <si>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</si>
  <si>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</si>
  <si>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</si>
  <si>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</si>
  <si>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</si>
  <si>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</si>
  <si>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</si>
  <si>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</si>
  <si>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</si>
  <si>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</si>
  <si>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</si>
  <si>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</si>
  <si>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</si>
  <si>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</si>
  <si>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</si>
  <si>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</si>
  <si>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</si>
  <si>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</si>
  <si>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</si>
  <si>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</si>
  <si>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</si>
  <si>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</si>
  <si>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</si>
  <si>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</si>
  <si>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</si>
  <si>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</si>
  <si>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</si>
  <si>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</si>
  <si>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</si>
  <si>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</si>
  <si>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</si>
  <si>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</si>
  <si>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</si>
  <si>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</si>
  <si>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</si>
  <si>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</si>
  <si>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</si>
  <si>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</si>
  <si>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</si>
  <si>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</si>
  <si>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</si>
  <si>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</si>
  <si>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</si>
  <si>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</si>
  <si>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</si>
  <si>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</si>
  <si>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</si>
  <si>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</si>
  <si>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</si>
  <si>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</si>
  <si>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</si>
  <si>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</si>
  <si>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</si>
  <si>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</si>
  <si>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</si>
  <si>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</si>
  <si>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</si>
  <si>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</si>
  <si>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</si>
  <si>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</si>
  <si>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</si>
  <si>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</si>
  <si>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</si>
  <si>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</si>
  <si>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</si>
  <si>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</si>
  <si>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</si>
  <si>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</si>
  <si>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</si>
  <si>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</si>
  <si>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</si>
  <si>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</si>
  <si>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</si>
  <si>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</si>
  <si>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</si>
  <si>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</si>
  <si>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</si>
  <si>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</si>
  <si>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</si>
  <si>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</si>
  <si>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</si>
  <si>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</si>
  <si>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</si>
  <si>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</si>
  <si>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</si>
  <si>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</si>
  <si>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</si>
  <si>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</si>
  <si>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</si>
  <si>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</si>
  <si>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</si>
  <si>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</si>
  <si>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</si>
  <si>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</si>
  <si>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</si>
  <si>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</si>
  <si>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</si>
  <si>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</si>
  <si>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</si>
  <si>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</si>
  <si>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</si>
  <si>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</si>
  <si>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</si>
  <si>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</si>
  <si>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</si>
  <si>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</si>
  <si>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</si>
  <si>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</si>
  <si>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</si>
  <si>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</si>
  <si>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</si>
  <si>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</si>
  <si>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</si>
  <si>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</si>
  <si>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</si>
  <si>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</si>
  <si>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</si>
  <si>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</si>
  <si>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</si>
  <si>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</si>
  <si>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</si>
  <si>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</si>
  <si>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</si>
  <si>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</si>
  <si>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</si>
  <si>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</si>
  <si>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</si>
  <si>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</si>
  <si>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</si>
  <si>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</si>
  <si>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</si>
  <si>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</si>
  <si>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</si>
  <si>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</si>
  <si>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</si>
  <si>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</si>
  <si>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</si>
  <si>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</si>
  <si>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</si>
  <si>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</si>
  <si>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</si>
  <si>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</si>
  <si>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</si>
  <si>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</si>
  <si>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</si>
  <si>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</si>
  <si>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</si>
  <si>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</si>
  <si>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</si>
  <si>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</si>
  <si>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</si>
  <si>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</si>
  <si>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</si>
  <si>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</si>
  <si>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</si>
  <si>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</si>
  <si>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</si>
  <si>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</si>
  <si>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</si>
  <si>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</si>
  <si>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</si>
  <si>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</si>
  <si>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</si>
  <si>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</si>
  <si>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</si>
  <si>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</si>
  <si>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</si>
  <si>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</si>
  <si>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</si>
  <si>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</si>
  <si>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</si>
  <si>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</si>
  <si>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</si>
  <si>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</si>
  <si>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</si>
  <si>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</si>
  <si>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</si>
  <si>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</si>
  <si>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</si>
  <si>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</si>
  <si>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</si>
  <si>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</si>
  <si>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</si>
  <si>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</si>
  <si>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</si>
  <si>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</si>
  <si>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</si>
  <si>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</si>
  <si>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</si>
  <si>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</si>
  <si>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</si>
  <si>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</si>
  <si>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</si>
  <si>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</si>
  <si>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</si>
  <si>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</si>
  <si>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</si>
  <si>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</si>
  <si>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</si>
  <si>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</si>
  <si>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</si>
  <si>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</si>
  <si>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</si>
  <si>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</si>
  <si>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</si>
  <si>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</si>
  <si>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</si>
  <si>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</si>
  <si>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</si>
  <si>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</si>
  <si>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</si>
  <si>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</si>
  <si>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</si>
  <si>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</si>
  <si>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</si>
  <si>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</si>
  <si>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</si>
  <si>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</si>
  <si>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</si>
  <si>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</si>
  <si>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</si>
  <si>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</si>
  <si>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</si>
  <si>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</si>
  <si>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</si>
  <si>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</si>
  <si>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</si>
  <si>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</si>
  <si>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</si>
  <si>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</si>
  <si>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</si>
  <si>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</si>
  <si>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</si>
  <si>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</si>
  <si>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</si>
  <si>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</si>
  <si>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</si>
  <si>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</si>
  <si>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</si>
  <si>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</si>
  <si>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</si>
  <si>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</si>
  <si>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</si>
  <si>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</si>
  <si>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</si>
  <si>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</si>
  <si>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</si>
  <si>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</si>
  <si>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</si>
  <si>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</si>
  <si>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</si>
  <si>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</si>
  <si>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</si>
  <si>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</si>
  <si>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</si>
  <si>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</si>
  <si>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</si>
  <si>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</si>
  <si>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</si>
  <si>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</si>
  <si>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</si>
  <si>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</si>
  <si>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</si>
  <si>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</si>
  <si>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</si>
  <si>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</si>
  <si>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</si>
  <si>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</si>
  <si>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</si>
  <si>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</si>
  <si>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</si>
  <si>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</si>
  <si>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</si>
  <si>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</si>
  <si>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</si>
  <si>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</si>
  <si>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</si>
  <si>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</si>
  <si>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</si>
  <si>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</si>
  <si>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</si>
  <si>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</si>
  <si>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</si>
  <si>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</si>
  <si>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</si>
  <si>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</si>
  <si>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</si>
  <si>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</si>
  <si>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</si>
  <si>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</si>
  <si>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</si>
  <si>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</si>
  <si>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</si>
  <si>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</si>
  <si>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</si>
  <si>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</si>
  <si>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</si>
  <si>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</si>
  <si>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</si>
  <si>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</si>
  <si>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</si>
  <si>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</si>
  <si>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</si>
  <si>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</si>
  <si>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</si>
  <si>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</si>
  <si>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</si>
  <si>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</si>
  <si>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</si>
  <si>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</si>
  <si>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</si>
  <si>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</si>
  <si>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</si>
  <si>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</si>
  <si>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</si>
  <si>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</si>
  <si>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</si>
  <si>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</si>
  <si>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</si>
  <si>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</si>
  <si>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</si>
  <si>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</si>
  <si>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</si>
  <si>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</si>
  <si>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</si>
  <si>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</si>
  <si>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</si>
  <si>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</si>
  <si>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</si>
  <si>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</si>
  <si>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</si>
  <si>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</si>
  <si>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</si>
  <si>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</si>
  <si>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</si>
  <si>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</si>
  <si>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</si>
  <si>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</si>
  <si>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</si>
  <si>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</si>
  <si>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</si>
  <si>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</si>
  <si>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</si>
  <si>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</si>
  <si>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</si>
  <si>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</si>
  <si>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</si>
  <si>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</si>
  <si>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</si>
  <si>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</si>
  <si>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</si>
  <si>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</si>
  <si>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</si>
  <si>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</si>
  <si>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</si>
  <si>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</si>
  <si>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</si>
  <si>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</si>
  <si>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</si>
  <si>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</si>
  <si>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</si>
  <si>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</si>
  <si>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</si>
  <si>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</si>
  <si>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</si>
  <si>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</si>
  <si>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</si>
  <si>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</si>
  <si>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</si>
  <si>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</si>
  <si>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</si>
  <si>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</si>
  <si>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</si>
  <si>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</si>
  <si>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</si>
  <si>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</si>
  <si>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</si>
  <si>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</si>
  <si>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</si>
  <si>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</si>
  <si>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</si>
  <si>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</si>
  <si>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</si>
  <si>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</si>
  <si>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</si>
  <si>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</si>
  <si>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</si>
  <si>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</si>
  <si>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</si>
  <si>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</si>
  <si>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</si>
  <si>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</si>
  <si>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</si>
  <si>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</si>
  <si>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</si>
  <si>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</si>
  <si>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</si>
  <si>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</si>
  <si>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</si>
  <si>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</si>
  <si>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</si>
  <si>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</si>
  <si>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</si>
  <si>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</si>
  <si>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</si>
  <si>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</si>
  <si>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</si>
  <si>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</si>
  <si>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</si>
  <si>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</si>
  <si>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</si>
  <si>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</si>
  <si>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</si>
  <si>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</si>
  <si>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</si>
  <si>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</si>
  <si>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</si>
  <si>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</si>
  <si>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</si>
  <si>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</si>
  <si>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</si>
  <si>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</si>
  <si>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</si>
  <si>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</si>
  <si>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</si>
  <si>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</si>
  <si>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</si>
  <si>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</si>
  <si>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</si>
  <si>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</si>
  <si>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</si>
  <si>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</si>
  <si>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</si>
  <si>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</si>
  <si>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</si>
  <si>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</si>
  <si>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</si>
  <si>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</si>
  <si>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</si>
  <si>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</si>
  <si>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</si>
  <si>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</si>
  <si>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</si>
  <si>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</si>
  <si>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</si>
  <si>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</si>
  <si>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</si>
  <si>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</si>
  <si>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</si>
  <si>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</si>
  <si>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</si>
  <si>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</si>
  <si>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</si>
  <si>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</si>
  <si>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</si>
  <si>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</si>
  <si>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</si>
  <si>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</si>
  <si>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</si>
  <si>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</si>
  <si>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</si>
  <si>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</si>
  <si>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</si>
  <si>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</si>
  <si>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</si>
  <si>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</si>
  <si>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</si>
  <si>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</si>
  <si>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</si>
  <si>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</si>
  <si>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</si>
  <si>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</si>
  <si>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</si>
  <si>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</si>
  <si>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</si>
  <si>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</si>
  <si>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</si>
  <si>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</si>
  <si>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</si>
  <si>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</si>
  <si>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</si>
  <si>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</si>
  <si>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</si>
  <si>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</si>
  <si>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</si>
  <si>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</si>
  <si>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</si>
  <si>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</si>
  <si>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</si>
  <si>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</si>
  <si>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</si>
  <si>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</si>
  <si>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</si>
  <si>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</si>
  <si>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</si>
  <si>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</si>
  <si>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</si>
  <si>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</si>
  <si>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</si>
  <si>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</si>
  <si>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</si>
  <si>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</si>
  <si>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</si>
  <si>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</si>
  <si>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</si>
  <si>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</si>
  <si>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</si>
  <si>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</si>
  <si>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</si>
  <si>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</si>
  <si>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</si>
  <si>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</si>
  <si>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</si>
  <si>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</si>
  <si>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</si>
  <si>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</si>
  <si>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</si>
  <si>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</si>
  <si>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</si>
  <si>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</si>
  <si>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</si>
  <si>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</si>
  <si>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</si>
  <si>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</si>
  <si>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</si>
  <si>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</si>
  <si>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</si>
  <si>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</si>
  <si>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</si>
  <si>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</si>
  <si>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</si>
  <si>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</si>
  <si>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</si>
  <si>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</si>
  <si>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</si>
  <si>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</si>
  <si>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</si>
  <si>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</si>
  <si>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</si>
  <si>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</si>
  <si>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</si>
  <si>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</si>
  <si>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</si>
  <si>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</si>
  <si>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</si>
  <si>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</si>
  <si>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</si>
  <si>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</si>
  <si>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</si>
  <si>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</si>
  <si>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</si>
  <si>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</si>
  <si>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</si>
  <si>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</si>
  <si>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</si>
  <si>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</si>
  <si>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</si>
  <si>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</si>
  <si>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</si>
  <si>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</si>
  <si>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</si>
  <si>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</si>
  <si>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</si>
  <si>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</si>
  <si>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</si>
  <si>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</si>
  <si>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</si>
  <si>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</si>
  <si>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</si>
  <si>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</si>
  <si>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</si>
  <si>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</si>
  <si>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</si>
  <si>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</si>
  <si>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</si>
  <si>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</si>
  <si>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</si>
  <si>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</si>
  <si>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</si>
  <si>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</si>
  <si>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</si>
  <si>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</si>
  <si>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</si>
  <si>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</si>
  <si>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</si>
  <si>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</si>
  <si>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</si>
  <si>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</si>
  <si>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</si>
  <si>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</si>
  <si>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</si>
  <si>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</si>
  <si>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</si>
  <si>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</si>
  <si>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</si>
  <si>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</si>
  <si>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</si>
  <si>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</si>
  <si>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</si>
  <si>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</si>
  <si>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</si>
  <si>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</si>
  <si>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</si>
  <si>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</si>
  <si>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</si>
  <si>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</si>
  <si>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</si>
  <si>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</si>
  <si>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</si>
  <si>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</si>
  <si>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</si>
  <si>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</si>
  <si>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</si>
  <si>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</si>
  <si>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</si>
  <si>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</si>
  <si>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</si>
  <si>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</si>
  <si>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</si>
  <si>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</si>
  <si>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</si>
  <si>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</si>
  <si>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</si>
  <si>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</si>
  <si>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</si>
  <si>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</si>
  <si>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</si>
  <si>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</si>
  <si>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</si>
  <si>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</si>
  <si>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</si>
  <si>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</si>
  <si>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</si>
  <si>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</si>
  <si>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</si>
  <si>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</si>
  <si>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</si>
  <si>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</si>
  <si>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</si>
  <si>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</si>
  <si>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</si>
  <si>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</si>
  <si>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</si>
  <si>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</si>
  <si>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</si>
  <si>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</si>
  <si>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</si>
  <si>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</si>
  <si>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</si>
  <si>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</si>
  <si>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</si>
  <si>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</si>
  <si>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</si>
  <si>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</si>
  <si>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</si>
  <si>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</si>
  <si>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</si>
  <si>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</si>
  <si>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</si>
  <si>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</si>
  <si>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</si>
  <si>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</si>
  <si>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</si>
  <si>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</si>
  <si>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</si>
  <si>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</si>
  <si>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</si>
  <si>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</si>
  <si>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</si>
  <si>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</si>
  <si>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</si>
  <si>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</si>
  <si>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</si>
  <si>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</si>
  <si>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</si>
  <si>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</si>
  <si>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</si>
  <si>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</si>
  <si>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</si>
  <si>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</si>
  <si>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</si>
  <si>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</si>
  <si>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</si>
  <si>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</si>
  <si>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</si>
  <si>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</si>
  <si>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</si>
  <si>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</si>
  <si>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</si>
  <si>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</si>
  <si>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</si>
  <si>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</si>
  <si>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</si>
  <si>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</si>
  <si>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</si>
  <si>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</si>
  <si>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</si>
  <si>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</si>
  <si>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</si>
  <si>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</si>
  <si>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</si>
  <si>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</si>
  <si>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</si>
  <si>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</si>
  <si>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</si>
  <si>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</si>
  <si>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</si>
  <si>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</si>
  <si>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</si>
  <si>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</si>
  <si>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</si>
  <si>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</si>
  <si>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</si>
  <si>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</si>
  <si>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</si>
  <si>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</si>
  <si>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</si>
  <si>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</si>
  <si>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</si>
  <si>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</si>
  <si>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</si>
  <si>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</si>
  <si>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</si>
  <si>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</si>
  <si>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</si>
  <si>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</si>
  <si>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</si>
  <si>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</si>
  <si>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</si>
  <si>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</si>
  <si>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</si>
  <si>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</si>
  <si>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</si>
  <si>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</si>
  <si>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</si>
  <si>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</si>
  <si>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</si>
  <si>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</si>
  <si>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</si>
  <si>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</si>
  <si>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</si>
  <si>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</si>
  <si>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</si>
  <si>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</si>
  <si>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</si>
  <si>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</si>
  <si>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</si>
  <si>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</si>
  <si>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</si>
  <si>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</si>
  <si>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</si>
  <si>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</si>
  <si>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</si>
  <si>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</si>
  <si>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</si>
  <si>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</si>
  <si>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</si>
  <si>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</si>
  <si>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</si>
  <si>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</si>
  <si>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</si>
  <si>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</si>
  <si>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</si>
  <si>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</si>
  <si>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</si>
  <si>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</si>
  <si>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</si>
  <si>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</si>
  <si>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</si>
  <si>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</si>
  <si>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</si>
  <si>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</si>
  <si>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</si>
  <si>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</si>
  <si>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</si>
  <si>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</si>
  <si>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</si>
  <si>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</si>
  <si>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</si>
  <si>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</si>
  <si>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</si>
  <si>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</si>
  <si>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</si>
  <si>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</si>
  <si>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</si>
  <si>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</si>
  <si>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</si>
  <si>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</si>
  <si>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</si>
  <si>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</si>
  <si>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</si>
  <si>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</si>
  <si>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</si>
  <si>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</si>
  <si>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</si>
  <si>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</si>
  <si>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</si>
  <si>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</si>
  <si>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</si>
  <si>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</si>
  <si>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</si>
  <si>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</si>
  <si>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</si>
  <si>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</si>
  <si>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</si>
  <si>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</si>
  <si>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</si>
  <si>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</si>
  <si>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</si>
  <si>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</si>
  <si>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</si>
  <si>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</si>
  <si>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</si>
  <si>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</si>
  <si>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</si>
  <si>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</si>
  <si>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</si>
  <si>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</si>
  <si>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</si>
  <si>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</si>
  <si>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</si>
  <si>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</si>
  <si>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</si>
  <si>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</si>
  <si>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</si>
  <si>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</si>
  <si>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</si>
  <si>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</si>
  <si>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</si>
  <si>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</si>
  <si>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</si>
  <si>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</si>
  <si>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</si>
  <si>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</si>
  <si>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</si>
  <si>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</si>
  <si>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</si>
  <si>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</si>
  <si>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</si>
  <si>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</si>
  <si>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</si>
  <si>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</si>
  <si>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</si>
  <si>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</si>
  <si>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</si>
  <si>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</si>
  <si>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</si>
  <si>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</si>
  <si>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</si>
  <si>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</si>
  <si>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</si>
  <si>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</si>
  <si>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</si>
  <si>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</si>
  <si>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</si>
  <si>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</si>
  <si>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</si>
  <si>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</si>
  <si>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</si>
  <si>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</si>
  <si>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</si>
  <si>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</si>
  <si>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</si>
  <si>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</si>
  <si>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</si>
  <si>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</si>
  <si>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</si>
  <si>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</si>
  <si>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</si>
  <si>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</si>
  <si>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</si>
  <si>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</si>
  <si>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</si>
  <si>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</si>
  <si>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</si>
  <si>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</si>
  <si>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</si>
  <si>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</si>
  <si>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</si>
  <si>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</si>
  <si>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</si>
  <si>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</si>
  <si>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</si>
  <si>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</si>
  <si>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</si>
  <si>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</si>
  <si>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</si>
  <si>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</si>
  <si>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</si>
  <si>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</si>
  <si>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</si>
  <si>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</si>
  <si>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</si>
  <si>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</si>
  <si>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</si>
  <si>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</si>
  <si>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</si>
  <si>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</si>
  <si>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</si>
  <si>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</si>
  <si>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</si>
  <si>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</si>
  <si>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</si>
  <si>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</si>
  <si>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</si>
  <si>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</si>
  <si>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</si>
  <si>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</si>
  <si>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</si>
  <si>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</si>
  <si>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</si>
  <si>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</si>
  <si>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</si>
  <si>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</si>
  <si>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</si>
  <si>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</si>
  <si>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</si>
  <si>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</si>
  <si>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</si>
  <si>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</si>
  <si>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</si>
  <si>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</si>
  <si>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</si>
  <si>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</si>
  <si>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</si>
  <si>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</si>
  <si>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</si>
  <si>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</si>
  <si>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</si>
  <si>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</si>
  <si>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</si>
  <si>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</si>
  <si>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</si>
  <si>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</si>
  <si>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</si>
  <si>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</si>
  <si>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</si>
  <si>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</si>
  <si>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</si>
  <si>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</si>
  <si>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</si>
  <si>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</si>
  <si>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</si>
  <si>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</si>
  <si>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</si>
  <si>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</si>
  <si>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</si>
  <si>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</si>
  <si>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</si>
  <si>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</si>
  <si>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</si>
  <si>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</si>
  <si>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</si>
  <si>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</si>
  <si>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</si>
  <si>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</si>
  <si>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</si>
  <si>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</si>
  <si>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</si>
  <si>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</si>
  <si>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</si>
  <si>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</si>
  <si>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</si>
  <si>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</si>
  <si>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</si>
  <si>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</si>
  <si>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</si>
  <si>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</si>
  <si>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</si>
  <si>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</si>
  <si>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</si>
  <si>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</si>
  <si>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</si>
  <si>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</si>
  <si>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</si>
  <si>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</si>
  <si>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</si>
  <si>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</si>
  <si>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</si>
  <si>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</si>
  <si>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</si>
  <si>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</si>
  <si>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</si>
  <si>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</si>
  <si>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</si>
  <si>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</si>
  <si>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</si>
  <si>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</si>
  <si>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</si>
  <si>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</si>
  <si>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</si>
  <si>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</si>
  <si>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</si>
  <si>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</si>
  <si>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</si>
  <si>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</si>
  <si>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</si>
  <si>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</si>
  <si>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</si>
  <si>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</si>
  <si>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</si>
  <si>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</si>
  <si>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</si>
  <si>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</si>
  <si>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</si>
  <si>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</si>
  <si>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</si>
  <si>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</si>
  <si>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</si>
  <si>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</si>
  <si>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</si>
  <si>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</si>
  <si>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</si>
  <si>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</si>
  <si>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</si>
  <si>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</si>
  <si>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</si>
  <si>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</si>
  <si>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</si>
  <si>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</si>
  <si>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</si>
  <si>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</si>
  <si>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</si>
  <si>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</si>
  <si>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</si>
  <si>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</si>
  <si>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</si>
  <si>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</si>
  <si>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</si>
  <si>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</si>
  <si>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</si>
  <si>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</si>
  <si>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</si>
  <si>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</si>
  <si>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</si>
  <si>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</si>
  <si>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</si>
  <si>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</si>
  <si>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</si>
  <si>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</si>
  <si>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</si>
  <si>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</si>
  <si>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</si>
  <si>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</si>
  <si>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</si>
  <si>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</si>
  <si>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</si>
  <si>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</si>
  <si>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</si>
  <si>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</si>
  <si>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</si>
  <si>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</si>
  <si>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</si>
  <si>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</si>
  <si>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</si>
  <si>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</si>
  <si>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</si>
  <si>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</si>
  <si>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</si>
  <si>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</si>
  <si>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</si>
  <si>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</si>
  <si>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</si>
  <si>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</si>
  <si>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</si>
  <si>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</si>
  <si>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</si>
  <si>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</si>
  <si>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</si>
  <si>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</si>
  <si>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</si>
  <si>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</si>
  <si>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</si>
  <si>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</si>
  <si>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</si>
  <si>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</si>
  <si>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</si>
  <si>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</si>
  <si>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</si>
  <si>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</si>
  <si>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</si>
  <si>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</si>
  <si>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</si>
  <si>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</si>
  <si>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</si>
  <si>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</si>
  <si>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</si>
  <si>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</si>
  <si>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</si>
  <si>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</si>
  <si>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</si>
  <si>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</si>
  <si>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</si>
  <si>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</si>
  <si>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</si>
  <si>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</si>
  <si>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</si>
  <si>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</si>
  <si>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</si>
  <si>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</si>
  <si>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</si>
  <si>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</si>
  <si>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</si>
  <si>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</si>
  <si>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</si>
  <si>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</si>
  <si>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</si>
  <si>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</si>
  <si>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</si>
  <si>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</si>
  <si>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</si>
  <si>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</si>
  <si>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</si>
  <si>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</si>
  <si>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</si>
  <si>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</si>
  <si>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</si>
  <si>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</si>
  <si>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</si>
  <si>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</si>
  <si>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</si>
  <si>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</si>
  <si>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</si>
  <si>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</si>
  <si>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</si>
  <si>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</si>
  <si>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</si>
  <si>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</si>
  <si>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</si>
  <si>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</si>
  <si>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</si>
  <si>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</si>
  <si>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</si>
  <si>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</si>
  <si>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</si>
  <si>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</si>
  <si>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</si>
  <si>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</si>
  <si>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</si>
  <si>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</si>
  <si>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</si>
  <si>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</si>
  <si>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</si>
  <si>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</si>
  <si>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</si>
  <si>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</si>
  <si>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</si>
  <si>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</si>
  <si>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</si>
  <si>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</si>
  <si>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</si>
  <si>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</si>
  <si>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</si>
  <si>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</si>
  <si>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</si>
  <si>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</si>
  <si>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</si>
  <si>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</si>
  <si>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</si>
  <si>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</si>
  <si>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</si>
  <si>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</si>
  <si>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</si>
  <si>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</si>
  <si>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</si>
  <si>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</si>
  <si>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</si>
  <si>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</si>
  <si>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</si>
  <si>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</si>
  <si>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</si>
  <si>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</si>
  <si>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</si>
  <si>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</si>
  <si>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</si>
  <si>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</si>
  <si>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</si>
  <si>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</si>
  <si>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</si>
  <si>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</si>
  <si>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</si>
  <si>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</si>
  <si>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</si>
  <si>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</si>
  <si>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</si>
  <si>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</si>
  <si>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</si>
  <si>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</si>
  <si>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</si>
  <si>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</si>
  <si>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</si>
  <si>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</si>
  <si>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</si>
  <si>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</si>
  <si>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</si>
  <si>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</si>
  <si>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</si>
  <si>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</si>
  <si>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</si>
  <si>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</si>
  <si>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</si>
  <si>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</si>
  <si>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</si>
  <si>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</si>
  <si>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</si>
  <si>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</si>
  <si>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</si>
  <si>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</si>
  <si>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</si>
  <si>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</si>
  <si>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</si>
  <si>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</si>
  <si>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</si>
  <si>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</si>
  <si>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</si>
  <si>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</si>
  <si>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</si>
  <si>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</si>
  <si>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</si>
  <si>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</si>
  <si>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</si>
  <si>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</si>
  <si>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</si>
  <si>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</si>
  <si>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</si>
  <si>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</si>
  <si>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</si>
  <si>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</si>
  <si>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</si>
  <si>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</si>
  <si>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</si>
  <si>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</si>
  <si>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</si>
  <si>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</si>
  <si>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</si>
  <si>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</si>
  <si>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</si>
  <si>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</si>
  <si>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</si>
  <si>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</si>
  <si>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</si>
  <si>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</si>
  <si>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</si>
  <si>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</si>
  <si>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</si>
  <si>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</si>
  <si>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</si>
  <si>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</si>
  <si>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</si>
  <si>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</si>
  <si>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</si>
  <si>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</si>
  <si>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</si>
  <si>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</si>
  <si>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</si>
  <si>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</si>
  <si>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</si>
  <si>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</si>
  <si>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</si>
  <si>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</si>
  <si>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</si>
  <si>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</si>
  <si>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</si>
  <si>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</si>
  <si>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</si>
  <si>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</si>
  <si>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</si>
  <si>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</si>
  <si>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</si>
  <si>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</si>
  <si>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</si>
  <si>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</si>
  <si>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</si>
  <si>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</si>
  <si>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</si>
  <si>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</si>
  <si>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</si>
  <si>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</si>
  <si>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</si>
  <si>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</si>
  <si>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</si>
  <si>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</si>
  <si>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</si>
  <si>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</si>
  <si>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</si>
  <si>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</si>
  <si>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</si>
  <si>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</si>
  <si>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</si>
  <si>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</si>
  <si>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</si>
  <si>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</si>
  <si>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</si>
  <si>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</si>
  <si>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</si>
  <si>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</si>
  <si>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</si>
  <si>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</si>
  <si>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</si>
  <si>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</si>
  <si>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</si>
  <si>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</si>
  <si>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</si>
  <si>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</si>
  <si>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</si>
  <si>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</si>
  <si>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</si>
  <si>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</si>
  <si>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</si>
  <si>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</si>
  <si>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</si>
  <si>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</si>
  <si>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</si>
  <si>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</si>
  <si>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</si>
  <si>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</si>
  <si>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</si>
  <si>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</si>
  <si>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</si>
  <si>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</si>
  <si>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</si>
  <si>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</si>
  <si>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</si>
  <si>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</si>
  <si>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</si>
  <si>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</si>
  <si>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</si>
  <si>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</si>
  <si>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</si>
  <si>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</si>
  <si>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</si>
  <si>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</si>
  <si>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</si>
  <si>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</si>
  <si>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</si>
  <si>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</si>
  <si>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</si>
  <si>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</si>
  <si>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</si>
  <si>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</si>
  <si>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</si>
  <si>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</si>
  <si>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</si>
  <si>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</si>
  <si>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</si>
  <si>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</si>
  <si>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</si>
  <si>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</si>
  <si>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</si>
  <si>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</si>
  <si>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</si>
  <si>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</si>
  <si>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</si>
  <si>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</si>
  <si>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</si>
  <si>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</si>
  <si>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</si>
  <si>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</si>
  <si>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</si>
  <si>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</si>
  <si>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</si>
  <si>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</si>
  <si>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</si>
  <si>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</si>
  <si>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</si>
  <si>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</si>
  <si>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</si>
  <si>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</si>
  <si>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</si>
  <si>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</si>
  <si>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</si>
  <si>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</si>
  <si>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</si>
  <si>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</si>
  <si>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</si>
  <si>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</si>
  <si>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</si>
  <si>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</si>
  <si>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</si>
  <si>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</si>
  <si>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</si>
  <si>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</si>
  <si>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</si>
  <si>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</si>
  <si>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</si>
  <si>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</si>
  <si>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</si>
  <si>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</si>
  <si>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</si>
  <si>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</si>
  <si>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</si>
  <si>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</si>
  <si>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</si>
  <si>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</si>
  <si>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</si>
  <si>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</si>
  <si>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</si>
  <si>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</si>
  <si>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</si>
  <si>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</si>
  <si>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</si>
  <si>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</si>
  <si>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</si>
  <si>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</si>
  <si>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</si>
  <si>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</si>
  <si>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</si>
  <si>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</si>
  <si>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</si>
  <si>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</si>
  <si>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</si>
  <si>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</si>
  <si>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</si>
  <si>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</si>
  <si>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</si>
  <si>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</si>
  <si>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</si>
  <si>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</si>
  <si>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</si>
  <si>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</si>
  <si>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</si>
  <si>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</si>
  <si>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</si>
  <si>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</si>
  <si>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</si>
  <si>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</si>
  <si>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</si>
  <si>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</si>
  <si>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</si>
  <si>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</si>
  <si>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</si>
  <si>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</si>
  <si>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</si>
  <si>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</si>
  <si>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</si>
  <si>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</si>
  <si>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</si>
  <si>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</si>
  <si>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</si>
  <si>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</si>
  <si>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</si>
  <si>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</si>
  <si>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</si>
  <si>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</si>
  <si>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</si>
  <si>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</si>
  <si>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</si>
  <si>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</si>
  <si>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</si>
  <si>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</si>
  <si>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</si>
  <si>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</si>
  <si>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</si>
  <si>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</si>
  <si>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</si>
  <si>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</si>
  <si>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</si>
  <si>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</si>
  <si>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</si>
  <si>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</si>
  <si>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</si>
  <si>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</si>
  <si>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</si>
  <si>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</si>
  <si>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</si>
  <si>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</si>
  <si>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</si>
  <si>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</si>
  <si>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</si>
  <si>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</si>
  <si>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</si>
  <si>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</si>
  <si>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</si>
  <si>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</si>
  <si>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</si>
  <si>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</si>
  <si>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</si>
  <si>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</si>
  <si>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</si>
  <si>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</si>
  <si>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</si>
  <si>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</si>
  <si>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</si>
  <si>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</si>
  <si>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</si>
  <si>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</si>
  <si>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</si>
  <si>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</si>
  <si>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</si>
  <si>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</si>
  <si>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</si>
  <si>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</si>
  <si>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</si>
  <si>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</si>
  <si>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</si>
  <si>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</si>
  <si>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</si>
  <si>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</si>
  <si>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</si>
  <si>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</si>
  <si>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</si>
  <si>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</si>
  <si>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</si>
  <si>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</si>
  <si>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</si>
  <si>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</si>
  <si>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</si>
  <si>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</si>
  <si>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</si>
  <si>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</si>
  <si>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</si>
  <si>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</si>
  <si>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</si>
  <si>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</si>
  <si>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</si>
  <si>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</si>
  <si>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</si>
  <si>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</si>
  <si>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</si>
  <si>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</si>
  <si>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</si>
  <si>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</si>
  <si>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</si>
  <si>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</si>
  <si>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</si>
  <si>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</si>
  <si>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</si>
  <si>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</si>
  <si>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</si>
  <si>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</si>
  <si>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</si>
  <si>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</si>
  <si>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</si>
  <si>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</si>
  <si>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</si>
  <si>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</si>
  <si>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</si>
  <si>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</si>
  <si>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</si>
  <si>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</si>
  <si>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</si>
  <si>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</si>
  <si>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</si>
  <si>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</si>
  <si>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</si>
  <si>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</si>
  <si>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</si>
  <si>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</si>
  <si>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</si>
  <si>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</si>
  <si>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</si>
  <si>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</si>
  <si>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</si>
  <si>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</si>
  <si>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</si>
  <si>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</si>
  <si>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</si>
  <si>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</si>
  <si>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</si>
  <si>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</si>
  <si>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</si>
  <si>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</si>
  <si>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</si>
  <si>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</si>
  <si>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</si>
  <si>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</si>
  <si>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</si>
  <si>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</si>
  <si>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</si>
  <si>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</si>
  <si>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</si>
  <si>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</si>
  <si>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</si>
  <si>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</si>
  <si>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</si>
  <si>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</si>
  <si>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</si>
  <si>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</si>
  <si>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</si>
  <si>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</si>
  <si>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</si>
  <si>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</si>
  <si>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</si>
  <si>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</si>
  <si>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</si>
  <si>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</si>
  <si>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</si>
  <si>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</si>
  <si>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</si>
  <si>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</si>
  <si>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</si>
  <si>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</si>
  <si>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</si>
  <si>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</si>
  <si>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</si>
  <si>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</si>
  <si>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</si>
  <si>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</si>
  <si>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</si>
  <si>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</si>
  <si>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</si>
  <si>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</si>
  <si>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</si>
  <si>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</si>
  <si>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</si>
  <si>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</si>
  <si>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</si>
  <si>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</si>
  <si>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</si>
  <si>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</si>
  <si>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</si>
  <si>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</si>
  <si>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</si>
  <si>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</si>
  <si>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</si>
  <si>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</si>
  <si>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</si>
  <si>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</si>
  <si>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</si>
  <si>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</si>
  <si>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</si>
  <si>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</si>
  <si>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</si>
  <si>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</si>
  <si>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</si>
  <si>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</si>
  <si>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</si>
  <si>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</si>
  <si>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</si>
  <si>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</si>
  <si>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</si>
  <si>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</si>
  <si>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</si>
  <si>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</si>
  <si>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</si>
  <si>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</si>
  <si>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</si>
  <si>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</si>
  <si>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</si>
  <si>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</si>
  <si>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</si>
  <si>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</si>
  <si>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</si>
  <si>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</si>
  <si>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</si>
  <si>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</si>
  <si>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</si>
  <si>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</si>
  <si>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</si>
  <si>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</si>
  <si>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</si>
  <si>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</si>
  <si>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</si>
  <si>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</si>
  <si>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</si>
  <si>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</si>
  <si>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</si>
  <si>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</si>
  <si>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</si>
  <si>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</si>
  <si>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</si>
  <si>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</si>
  <si>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</si>
  <si>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</si>
  <si>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</si>
  <si>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</si>
  <si>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</si>
  <si>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</si>
  <si>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</si>
  <si>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</si>
  <si>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</si>
  <si>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</si>
  <si>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</si>
  <si>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</si>
  <si>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</si>
  <si>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</si>
  <si>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</si>
  <si>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</si>
  <si>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</si>
  <si>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</si>
  <si>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</si>
  <si>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</si>
  <si>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</si>
  <si>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</si>
  <si>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</si>
  <si>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</si>
  <si>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</si>
  <si>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</si>
  <si>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</si>
  <si>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</si>
  <si>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</si>
  <si>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</si>
  <si>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</si>
  <si>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</si>
  <si>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</si>
  <si>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</si>
  <si>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</si>
  <si>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</si>
  <si>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</si>
  <si>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</si>
  <si>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</si>
  <si>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</si>
  <si>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</si>
  <si>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</si>
  <si>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</si>
  <si>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</si>
  <si>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</si>
  <si>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</si>
  <si>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</si>
  <si>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</si>
  <si>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</si>
  <si>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</si>
  <si>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</si>
  <si>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</si>
  <si>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</si>
  <si>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</si>
  <si>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</si>
  <si>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</si>
  <si>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</si>
  <si>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</si>
  <si>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</si>
  <si>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</si>
  <si>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</si>
  <si>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</si>
  <si>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</si>
  <si>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</si>
  <si>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</si>
  <si>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</si>
  <si>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</si>
  <si>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</si>
  <si>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</si>
  <si>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</si>
  <si>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</si>
  <si>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</si>
  <si>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</si>
  <si>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</si>
  <si>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</si>
  <si>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</si>
  <si>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</si>
  <si>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</si>
  <si>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</si>
  <si>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</si>
  <si>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</si>
  <si>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</si>
  <si>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</si>
  <si>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</si>
  <si>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</si>
  <si>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</si>
  <si>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</si>
  <si>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</si>
  <si>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</si>
  <si>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</si>
  <si>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</si>
  <si>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</si>
  <si>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</si>
  <si>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</si>
  <si>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</si>
  <si>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</si>
  <si>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</si>
  <si>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</si>
  <si>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</si>
  <si>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</si>
  <si>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</si>
  <si>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</si>
  <si>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</si>
  <si>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</si>
  <si>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</si>
  <si>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</si>
  <si>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</si>
  <si>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</si>
  <si>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</si>
  <si>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</si>
  <si>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</si>
  <si>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</si>
  <si>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</si>
  <si>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</si>
  <si>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</si>
  <si>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</si>
  <si>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</si>
  <si>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</si>
  <si>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</si>
  <si>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</si>
  <si>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</si>
  <si>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</si>
  <si>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</si>
  <si>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</si>
  <si>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</si>
  <si>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</si>
  <si>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</si>
  <si>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</si>
  <si>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</si>
  <si>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</si>
  <si>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</si>
  <si>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</si>
  <si>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</si>
  <si>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</si>
  <si>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</si>
  <si>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</si>
  <si>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</si>
  <si>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</si>
  <si>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</si>
  <si>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</si>
  <si>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</si>
  <si>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</si>
  <si>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</si>
  <si>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</si>
  <si>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</si>
  <si>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</si>
  <si>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</si>
  <si>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</si>
  <si>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</si>
  <si>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</si>
  <si>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</si>
  <si>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</si>
  <si>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</si>
  <si>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</si>
  <si>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</si>
  <si>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</si>
  <si>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</si>
  <si>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</si>
  <si>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</si>
  <si>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</si>
  <si>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</si>
  <si>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</si>
  <si>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</si>
  <si>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</si>
  <si>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</si>
  <si>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</si>
  <si>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</si>
  <si>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</si>
  <si>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</si>
  <si>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</si>
  <si>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</si>
  <si>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</si>
  <si>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</si>
  <si>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</si>
  <si>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</si>
  <si>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</si>
  <si>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</si>
  <si>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</si>
  <si>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</si>
  <si>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</si>
  <si>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</si>
  <si>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</si>
  <si>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</si>
  <si>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</si>
  <si>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</si>
  <si>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</si>
  <si>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</si>
  <si>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</si>
  <si>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</si>
  <si>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</si>
  <si>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</si>
  <si>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</si>
  <si>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</si>
  <si>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</si>
  <si>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</si>
  <si>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</si>
  <si>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</si>
  <si>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</si>
  <si>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</si>
  <si>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</si>
  <si>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</si>
  <si>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</si>
  <si>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</si>
  <si>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</si>
  <si>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</si>
  <si>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</si>
  <si>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</si>
  <si>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</si>
  <si>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</si>
  <si>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</si>
  <si>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</si>
  <si>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</si>
  <si>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</si>
  <si>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</si>
  <si>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</si>
  <si>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</si>
  <si>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</si>
  <si>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</si>
  <si>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</si>
  <si>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</si>
  <si>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</si>
  <si>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</si>
  <si>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</si>
  <si>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</si>
  <si>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</si>
  <si>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</si>
  <si>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</si>
  <si>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</si>
  <si>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</si>
  <si>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</si>
  <si>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</si>
  <si>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</si>
  <si>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</si>
  <si>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</si>
  <si>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</si>
  <si>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</si>
  <si>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</si>
  <si>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</si>
  <si>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</si>
  <si>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</si>
  <si>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</si>
  <si>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</si>
  <si>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</si>
  <si>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</si>
  <si>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</si>
  <si>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</si>
  <si>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</si>
  <si>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</si>
  <si>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</si>
  <si>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</si>
  <si>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</si>
  <si>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</si>
  <si>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</si>
  <si>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</si>
  <si>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</si>
  <si>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</si>
  <si>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</si>
  <si>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</si>
  <si>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</si>
  <si>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</si>
  <si>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</si>
  <si>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</si>
  <si>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</si>
  <si>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</si>
  <si>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</si>
  <si>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</si>
  <si>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</si>
  <si>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</si>
  <si>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</si>
  <si>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</si>
  <si>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</si>
  <si>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</si>
  <si>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</si>
  <si>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</si>
  <si>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</si>
  <si>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</si>
  <si>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</si>
  <si>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</si>
  <si>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</si>
  <si>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</si>
  <si>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</si>
  <si>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</si>
  <si>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</si>
  <si>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</si>
  <si>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</si>
  <si>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</si>
  <si>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</si>
  <si>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</si>
  <si>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</si>
  <si>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</si>
  <si>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</si>
  <si>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</si>
  <si>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</si>
  <si>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</si>
  <si>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</si>
  <si>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</si>
  <si>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</si>
  <si>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</si>
  <si>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</si>
  <si>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</si>
  <si>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</si>
  <si>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</si>
  <si>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</si>
  <si>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</si>
  <si>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</si>
  <si>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</si>
  <si>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</si>
  <si>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</si>
  <si>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</si>
  <si>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</si>
  <si>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</si>
  <si>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</si>
  <si>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</si>
  <si>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</si>
  <si>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</si>
  <si>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</si>
  <si>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</si>
  <si>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</si>
  <si>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</si>
  <si>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</si>
  <si>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</si>
  <si>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</si>
  <si>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</si>
  <si>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</si>
  <si>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</si>
  <si>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</si>
  <si>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</si>
  <si>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</si>
  <si>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</si>
  <si>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</si>
  <si>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</si>
  <si>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</si>
  <si>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</si>
  <si>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</si>
  <si>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</si>
  <si>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</si>
  <si>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</si>
  <si>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</si>
  <si>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</si>
  <si>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</si>
  <si>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</si>
  <si>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</si>
  <si>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</si>
  <si>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</si>
  <si>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</si>
  <si>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</si>
  <si>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</si>
  <si>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</si>
  <si>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</si>
  <si>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</si>
  <si>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</si>
  <si>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</si>
  <si>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</si>
  <si>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</si>
  <si>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</si>
  <si>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</si>
  <si>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</si>
  <si>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</si>
  <si>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</si>
  <si>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</si>
  <si>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</si>
  <si>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</si>
  <si>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</si>
  <si>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</si>
  <si>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</si>
  <si>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</si>
  <si>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</si>
  <si>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</si>
  <si>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</si>
  <si>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</si>
  <si>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</si>
  <si>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</si>
  <si>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</si>
  <si>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</si>
  <si>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</si>
  <si>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</si>
  <si>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</si>
  <si>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</si>
  <si>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</si>
  <si>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</si>
  <si>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</si>
  <si>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</si>
  <si>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</si>
  <si>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</si>
  <si>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</si>
  <si>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</si>
  <si>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</si>
  <si>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</si>
  <si>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</si>
  <si>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</si>
  <si>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</si>
  <si>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</si>
  <si>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</si>
  <si>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</si>
  <si>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</si>
  <si>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</si>
  <si>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</si>
  <si>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</si>
  <si>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</si>
  <si>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</si>
  <si>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</si>
  <si>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</si>
  <si>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</si>
  <si>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</si>
  <si>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</si>
  <si>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</si>
  <si>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</si>
  <si>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</si>
  <si>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</si>
  <si>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</si>
  <si>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</si>
  <si>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</si>
  <si>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</si>
  <si>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</si>
  <si>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</si>
  <si>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</si>
  <si>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</si>
  <si>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</si>
  <si>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</si>
  <si>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</si>
  <si>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</si>
  <si>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</si>
  <si>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</si>
  <si>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</si>
  <si>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</si>
  <si>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</si>
  <si>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</si>
  <si>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</si>
  <si>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</si>
  <si>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</si>
  <si>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</si>
  <si>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</si>
  <si>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</si>
  <si>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</si>
  <si>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</si>
  <si>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</si>
  <si>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</si>
  <si>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</si>
  <si>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</si>
  <si>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</si>
  <si>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</si>
  <si>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</si>
  <si>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</si>
  <si>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</si>
  <si>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</si>
  <si>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</si>
  <si>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</si>
  <si>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</si>
  <si>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</si>
  <si>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</si>
  <si>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</si>
  <si>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</si>
  <si>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</si>
  <si>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</si>
  <si>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</si>
  <si>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</si>
  <si>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</si>
  <si>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</si>
  <si>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</si>
  <si>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</si>
  <si>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</si>
  <si>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</si>
  <si>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</si>
  <si>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</si>
  <si>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</si>
  <si>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</si>
  <si>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</si>
  <si>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</si>
  <si>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</si>
  <si>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</si>
  <si>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</si>
  <si>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</si>
  <si>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</si>
  <si>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</si>
  <si>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</si>
  <si>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</si>
  <si>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</si>
  <si>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</si>
  <si>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</si>
  <si>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</si>
  <si>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</si>
  <si>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</si>
  <si>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</si>
  <si>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</si>
  <si>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</si>
  <si>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</si>
  <si>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</si>
  <si>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</si>
  <si>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</si>
  <si>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</si>
  <si>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</si>
  <si>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</si>
  <si>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</si>
  <si>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</si>
  <si>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</si>
  <si>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</si>
  <si>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</si>
  <si>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</si>
  <si>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</si>
  <si>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</si>
  <si>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</si>
  <si>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</si>
  <si>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</si>
  <si>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</si>
  <si>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</si>
  <si>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</si>
  <si>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</si>
  <si>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</si>
  <si>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</si>
  <si>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</si>
  <si>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</si>
  <si>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</si>
  <si>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</si>
  <si>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</si>
  <si>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</si>
  <si>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</si>
  <si>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</si>
  <si>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</si>
  <si>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</si>
  <si>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</si>
  <si>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</si>
  <si>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</si>
  <si>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</si>
  <si>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</si>
  <si>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</si>
  <si>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</si>
  <si>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</si>
  <si>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</si>
  <si>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</si>
  <si>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</si>
  <si>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</si>
  <si>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</si>
  <si>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</si>
  <si>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</si>
  <si>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</si>
  <si>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</si>
  <si>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</si>
  <si>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</si>
  <si>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</si>
  <si>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</si>
  <si>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</si>
  <si>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</si>
  <si>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</si>
  <si>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</si>
  <si>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</si>
  <si>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</si>
  <si>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</si>
  <si>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</si>
  <si>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</si>
  <si>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</si>
  <si>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</si>
  <si>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</si>
  <si>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</si>
  <si>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</si>
  <si>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</si>
  <si>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</si>
  <si>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</si>
  <si>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</si>
  <si>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</si>
  <si>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</si>
  <si>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</si>
  <si>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</si>
  <si>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</si>
  <si>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</si>
  <si>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</si>
  <si>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</si>
  <si>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</si>
  <si>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</si>
  <si>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</si>
  <si>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</si>
  <si>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</si>
  <si>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</si>
  <si>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</si>
  <si>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</si>
  <si>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</si>
  <si>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</si>
  <si>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</si>
  <si>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</si>
  <si>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</si>
  <si>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</si>
  <si>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</si>
  <si>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</si>
  <si>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</si>
  <si>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</si>
  <si>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</si>
  <si>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</si>
  <si>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</si>
  <si>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</si>
  <si>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</si>
  <si>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</si>
  <si>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</si>
  <si>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</si>
  <si>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</si>
  <si>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</si>
  <si>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</si>
  <si>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</si>
  <si>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</si>
  <si>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</si>
  <si>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</si>
  <si>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</si>
  <si>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</si>
  <si>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</si>
  <si>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</si>
  <si>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</si>
  <si>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</si>
  <si>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</si>
  <si>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</si>
  <si>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</si>
  <si>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</si>
  <si>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</si>
  <si>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</si>
  <si>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</si>
  <si>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</si>
  <si>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</si>
  <si>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</si>
  <si>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</si>
  <si>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</si>
  <si>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</si>
  <si>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</si>
  <si>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</si>
  <si>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</si>
  <si>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</si>
  <si>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</si>
  <si>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</si>
  <si>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</si>
  <si>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</si>
  <si>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</si>
  <si>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</si>
  <si>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</si>
  <si>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</si>
  <si>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</si>
  <si>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</si>
  <si>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</si>
  <si>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</si>
  <si>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</si>
  <si>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</si>
  <si>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</si>
  <si>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</si>
  <si>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</si>
  <si>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</si>
  <si>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</si>
  <si>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</si>
  <si>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</si>
  <si>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</si>
  <si>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</si>
  <si>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</si>
  <si>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</si>
  <si>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</si>
  <si>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</si>
  <si>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</si>
  <si>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</si>
  <si>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</si>
  <si>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</si>
  <si>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</si>
  <si>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</si>
  <si>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</si>
  <si>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</si>
  <si>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</si>
  <si>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</si>
  <si>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</si>
  <si>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</si>
  <si>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</si>
  <si>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</si>
  <si>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</si>
  <si>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</si>
  <si>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</si>
  <si>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</si>
  <si>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</si>
  <si>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</si>
  <si>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</si>
  <si>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</si>
  <si>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</si>
  <si>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</si>
  <si>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</si>
  <si>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</si>
  <si>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</si>
  <si>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</si>
  <si>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</si>
  <si>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</si>
  <si>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</si>
  <si>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</si>
  <si>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</si>
  <si>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</si>
  <si>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</si>
  <si>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</si>
  <si>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</si>
  <si>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</si>
  <si>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</si>
  <si>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</si>
  <si>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</si>
  <si>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</si>
  <si>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</si>
  <si>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</si>
  <si>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</si>
  <si>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</si>
  <si>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</si>
  <si>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</si>
  <si>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</si>
  <si>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</si>
  <si>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</si>
  <si>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</si>
  <si>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</si>
  <si>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</si>
  <si>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</si>
  <si>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</si>
  <si>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</si>
  <si>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</si>
  <si>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</si>
  <si>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</si>
  <si>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</si>
  <si>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</si>
  <si>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</si>
  <si>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</si>
  <si>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</si>
  <si>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</si>
  <si>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</si>
  <si>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</si>
  <si>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</si>
  <si>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</si>
  <si>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</si>
  <si>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</si>
  <si>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</si>
  <si>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</si>
  <si>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</si>
  <si>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</si>
  <si>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</si>
  <si>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</si>
  <si>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</si>
  <si>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</si>
  <si>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</si>
  <si>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</si>
  <si>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</si>
  <si>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</si>
  <si>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</si>
  <si>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</si>
  <si>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</si>
  <si>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</si>
  <si>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</si>
  <si>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</si>
  <si>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</si>
  <si>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</si>
  <si>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</si>
  <si>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</si>
  <si>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</si>
  <si>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</si>
  <si>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</si>
  <si>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</si>
  <si>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</si>
  <si>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</si>
  <si>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</si>
  <si>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</si>
  <si>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</si>
  <si>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</si>
  <si>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</si>
  <si>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</si>
  <si>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</si>
  <si>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</si>
  <si>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</si>
  <si>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</si>
  <si>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</si>
  <si>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</si>
  <si>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</si>
  <si>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</si>
  <si>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</si>
  <si>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</si>
  <si>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</si>
  <si>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</si>
  <si>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</si>
  <si>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</si>
  <si>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</si>
  <si>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</si>
  <si>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</si>
  <si>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</si>
  <si>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</si>
  <si>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</si>
  <si>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</si>
  <si>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</si>
  <si>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</si>
  <si>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</si>
  <si>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</si>
  <si>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</si>
  <si>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</si>
  <si>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</si>
  <si>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</si>
  <si>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</si>
  <si>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</si>
  <si>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</si>
  <si>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</si>
  <si>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</si>
  <si>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</si>
  <si>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</si>
  <si>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</si>
  <si>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</si>
  <si>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</si>
  <si>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</si>
  <si>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</si>
  <si>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</si>
  <si>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</si>
  <si>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</si>
  <si>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</si>
  <si>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</si>
  <si>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</si>
  <si>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</si>
  <si>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</si>
  <si>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</si>
  <si>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</si>
  <si>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</si>
  <si>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</si>
  <si>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</si>
  <si>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</si>
  <si>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</si>
  <si>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</si>
  <si>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</si>
  <si>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</si>
  <si>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</si>
  <si>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</si>
  <si>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</si>
  <si>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</si>
  <si>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</si>
  <si>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</si>
  <si>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</si>
  <si>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</si>
  <si>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</si>
  <si>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</si>
  <si>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</si>
  <si>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</si>
  <si>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</si>
  <si>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</si>
  <si>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</si>
  <si>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</si>
  <si>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</si>
  <si>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</si>
  <si>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</si>
  <si>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</si>
  <si>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</si>
  <si>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</si>
  <si>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</si>
  <si>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</si>
  <si>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</si>
  <si>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</si>
  <si>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</si>
  <si>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</si>
  <si>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</si>
  <si>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</si>
  <si>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</si>
  <si>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</si>
  <si>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</si>
  <si>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</si>
  <si>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</si>
  <si>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</si>
  <si>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</si>
  <si>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</si>
  <si>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</si>
  <si>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</si>
  <si>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</si>
  <si>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</si>
  <si>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</si>
  <si>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</si>
  <si>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</si>
  <si>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</si>
  <si>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</si>
  <si>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</si>
  <si>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</si>
  <si>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</si>
  <si>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</si>
  <si>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</si>
  <si>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</si>
  <si>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</si>
  <si>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</si>
  <si>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</si>
  <si>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</si>
  <si>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</si>
  <si>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</si>
  <si>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</si>
  <si>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</si>
  <si>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</si>
  <si>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</si>
  <si>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</si>
  <si>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</si>
  <si>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</si>
  <si>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</si>
  <si>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</si>
  <si>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</si>
  <si>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</si>
  <si>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</si>
  <si>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</si>
  <si>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</si>
  <si>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</si>
  <si>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</si>
  <si>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</si>
  <si>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</si>
  <si>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</si>
  <si>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</si>
  <si>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</si>
  <si>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</si>
  <si>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</si>
  <si>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</si>
  <si>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</si>
  <si>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</si>
  <si>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</si>
  <si>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</si>
  <si>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</si>
  <si>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</si>
  <si>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</si>
  <si>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</si>
  <si>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</si>
  <si>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</si>
  <si>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</si>
  <si>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</si>
  <si>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</si>
  <si>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</si>
  <si>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</si>
  <si>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</si>
  <si>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</si>
  <si>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</si>
  <si>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</si>
  <si>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</si>
  <si>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</si>
  <si>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</si>
  <si>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</si>
  <si>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</si>
  <si>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</si>
  <si>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</si>
  <si>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</si>
  <si>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</si>
  <si>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</si>
  <si>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</si>
  <si>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</si>
  <si>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</si>
  <si>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</si>
  <si>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</si>
  <si>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</si>
  <si>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</si>
  <si>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</si>
  <si>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</si>
  <si>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</si>
  <si>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</si>
  <si>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</si>
  <si>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</si>
  <si>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</si>
  <si>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</si>
  <si>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</si>
  <si>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</si>
  <si>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</si>
  <si>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</si>
  <si>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</si>
  <si>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</si>
  <si>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</si>
  <si>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</si>
  <si>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</si>
  <si>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</si>
  <si>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</si>
  <si>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</si>
  <si>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</si>
  <si>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</si>
  <si>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</si>
  <si>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</si>
  <si>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</si>
  <si>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</si>
  <si>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</si>
  <si>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</si>
  <si>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</si>
  <si>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</si>
  <si>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</si>
  <si>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</si>
  <si>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</si>
  <si>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</si>
  <si>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</si>
  <si>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</si>
  <si>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</si>
  <si>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</si>
  <si>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</si>
  <si>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</si>
  <si>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</si>
  <si>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</si>
  <si>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</si>
  <si>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</si>
  <si>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</si>
  <si>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</si>
  <si>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</si>
  <si>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</si>
  <si>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</si>
  <si>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</si>
  <si>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</si>
  <si>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</si>
  <si>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</si>
  <si>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</si>
  <si>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</si>
  <si>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</si>
  <si>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</si>
  <si>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</si>
  <si>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</si>
  <si>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</si>
  <si>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</si>
  <si>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</si>
  <si>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</si>
  <si>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</si>
  <si>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</si>
  <si>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</si>
  <si>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</si>
  <si>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</si>
  <si>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</si>
  <si>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</si>
  <si>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</si>
  <si>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</si>
  <si>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</si>
  <si>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</si>
  <si>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</si>
  <si>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</si>
  <si>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</si>
  <si>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</si>
  <si>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</si>
  <si>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</si>
  <si>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</si>
  <si>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</si>
  <si>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</si>
  <si>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</si>
  <si>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</si>
  <si>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</si>
  <si>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</si>
  <si>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</si>
  <si>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</si>
  <si>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</si>
  <si>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</si>
  <si>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</si>
  <si>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</si>
  <si>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</si>
  <si>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</si>
  <si>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</si>
  <si>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</si>
  <si>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</si>
  <si>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</si>
  <si>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</si>
  <si>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</si>
  <si>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</si>
  <si>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</si>
  <si>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</si>
  <si>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</si>
  <si>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</si>
  <si>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</si>
  <si>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</si>
  <si>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</si>
  <si>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</si>
  <si>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</si>
  <si>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</si>
  <si>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</si>
  <si>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</si>
  <si>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</si>
  <si>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</si>
  <si>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</si>
  <si>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</si>
  <si>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</si>
  <si>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</si>
  <si>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</si>
  <si>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</si>
  <si>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</si>
  <si>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</si>
  <si>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</si>
  <si>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</si>
  <si>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</si>
  <si>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</si>
  <si>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</si>
  <si>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</si>
  <si>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</si>
  <si>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</si>
  <si>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</si>
  <si>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</si>
  <si>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</si>
  <si>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</si>
  <si>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</si>
  <si>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</si>
  <si>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</si>
  <si>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</si>
  <si>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</si>
  <si>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</si>
  <si>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</si>
  <si>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</si>
  <si>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</si>
  <si>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</si>
  <si>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</si>
  <si>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</si>
  <si>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</si>
  <si>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</si>
  <si>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</si>
  <si>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</si>
  <si>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</si>
  <si>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</si>
  <si>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</si>
  <si>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</si>
  <si>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</si>
  <si>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</si>
  <si>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</si>
  <si>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</si>
  <si>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</si>
  <si>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</si>
  <si>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</si>
  <si>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</si>
  <si>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</si>
  <si>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</si>
  <si>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</si>
  <si>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</si>
  <si>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</si>
  <si>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</si>
  <si>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</si>
  <si>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</si>
  <si>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</si>
  <si>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</si>
  <si>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</si>
  <si>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</si>
  <si>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</si>
  <si>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</si>
  <si>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</si>
  <si>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</si>
  <si>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</si>
  <si>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</si>
  <si>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</si>
  <si>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</si>
  <si>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</si>
  <si>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</si>
  <si>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</si>
  <si>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</si>
  <si>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</si>
  <si>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</si>
  <si>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</si>
  <si>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</si>
  <si>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</si>
  <si>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</si>
  <si>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</si>
  <si>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</si>
  <si>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</si>
  <si>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</si>
  <si>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</si>
  <si>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</si>
  <si>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</si>
  <si>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</si>
  <si>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</si>
  <si>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</si>
  <si>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</si>
  <si>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</si>
  <si>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</si>
  <si>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</si>
  <si>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</si>
  <si>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</si>
  <si>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</si>
  <si>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</si>
  <si>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</si>
  <si>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</si>
  <si>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</si>
  <si>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</si>
  <si>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</si>
  <si>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</si>
  <si>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</si>
  <si>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</si>
  <si>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</si>
  <si>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</si>
  <si>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</si>
  <si>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</si>
  <si>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</si>
  <si>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</si>
  <si>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</si>
  <si>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</si>
  <si>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</si>
  <si>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</si>
  <si>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</si>
  <si>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</si>
  <si>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</si>
  <si>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</si>
  <si>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</si>
  <si>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</si>
  <si>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</si>
  <si>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</si>
  <si>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</si>
  <si>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</si>
  <si>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</si>
  <si>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</si>
  <si>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</si>
  <si>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</si>
  <si>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</si>
  <si>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</si>
  <si>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</si>
  <si>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</si>
  <si>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</si>
  <si>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</si>
  <si>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</si>
  <si>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</si>
  <si>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</si>
  <si>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</si>
  <si>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</si>
  <si>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</si>
  <si>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</si>
  <si>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</si>
  <si>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</si>
  <si>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</si>
  <si>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</si>
  <si>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</si>
  <si>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</si>
  <si>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</si>
  <si>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</si>
  <si>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</si>
  <si>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</si>
  <si>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</si>
  <si>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</si>
  <si>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</si>
  <si>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</si>
  <si>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</si>
  <si>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</si>
  <si>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</si>
  <si>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</si>
  <si>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</si>
  <si>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</si>
  <si>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</si>
  <si>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</si>
  <si>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</si>
  <si>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</si>
  <si>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</si>
  <si>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</si>
  <si>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</si>
  <si>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</si>
  <si>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</si>
  <si>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</si>
  <si>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</si>
  <si>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</si>
  <si>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</si>
  <si>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</si>
  <si>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</si>
  <si>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</si>
  <si>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</si>
  <si>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</si>
  <si>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</si>
  <si>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</si>
  <si>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</si>
  <si>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</si>
  <si>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</si>
  <si>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</si>
  <si>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</si>
  <si>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</si>
  <si>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</si>
  <si>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</si>
  <si>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</si>
  <si>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</si>
  <si>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</si>
  <si>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</si>
  <si>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</si>
  <si>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</si>
  <si>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</si>
  <si>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</si>
  <si>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</si>
  <si>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</si>
  <si>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</si>
  <si>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</si>
  <si>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</si>
  <si>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</si>
  <si>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</si>
  <si>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</si>
  <si>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</si>
  <si>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</si>
  <si>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</si>
  <si>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</si>
  <si>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</si>
  <si>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</si>
  <si>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</si>
  <si>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</si>
  <si>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</si>
  <si>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</si>
  <si>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</si>
  <si>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</si>
  <si>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</si>
  <si>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</si>
  <si>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</si>
  <si>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</si>
  <si>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</si>
  <si>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</si>
  <si>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</si>
  <si>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</si>
  <si>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</si>
  <si>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</si>
  <si>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</si>
  <si>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</si>
  <si>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</si>
  <si>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</si>
  <si>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</si>
  <si>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</si>
  <si>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</si>
  <si>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</si>
  <si>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</si>
  <si>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</si>
  <si>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</si>
  <si>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</si>
  <si>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</si>
  <si>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</si>
  <si>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</si>
  <si>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</si>
  <si>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</si>
  <si>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</si>
  <si>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</si>
  <si>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</si>
  <si>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</si>
  <si>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</si>
  <si>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</si>
  <si>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</si>
  <si>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</si>
  <si>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</si>
  <si>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</si>
  <si>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</si>
  <si>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</si>
  <si>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</si>
  <si>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</si>
  <si>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</si>
  <si>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</si>
  <si>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</si>
  <si>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</si>
  <si>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</si>
  <si>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</si>
  <si>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</si>
  <si>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</si>
  <si>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</si>
  <si>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</si>
  <si>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</si>
  <si>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</si>
  <si>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</si>
  <si>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</si>
  <si>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</si>
  <si>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</si>
  <si>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</si>
  <si>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</si>
  <si>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</si>
  <si>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</si>
  <si>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</si>
  <si>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</si>
  <si>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</si>
  <si>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</si>
  <si>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</si>
  <si>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</si>
  <si>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</si>
  <si>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</si>
  <si>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</si>
  <si>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</si>
  <si>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</si>
  <si>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</si>
  <si>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</si>
  <si>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</si>
  <si>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</si>
  <si>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</si>
  <si>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</si>
  <si>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</si>
  <si>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</si>
  <si>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</si>
  <si>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</si>
  <si>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</si>
  <si>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</si>
  <si>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</si>
  <si>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</si>
  <si>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</si>
  <si>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</si>
  <si>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</si>
  <si>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</si>
  <si>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</si>
  <si>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</si>
  <si>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</si>
  <si>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</si>
  <si>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</si>
  <si>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</si>
  <si>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</si>
  <si>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</si>
  <si>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</si>
  <si>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</si>
  <si>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</si>
  <si>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</si>
  <si>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</si>
  <si>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</si>
  <si>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</si>
  <si>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</si>
  <si>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</si>
  <si>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</si>
  <si>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</si>
  <si>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</si>
  <si>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</si>
  <si>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</si>
  <si>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</si>
  <si>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</si>
  <si>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</si>
  <si>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</si>
  <si>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</si>
  <si>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</si>
  <si>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</si>
  <si>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</si>
  <si>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</si>
  <si>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</si>
  <si>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</si>
  <si>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</si>
  <si>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</si>
  <si>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</si>
  <si>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</si>
  <si>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</si>
  <si>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</si>
  <si>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</si>
  <si>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</si>
  <si>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</si>
  <si>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</si>
  <si>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</si>
  <si>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</si>
  <si>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</si>
  <si>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</si>
  <si>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</si>
  <si>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</si>
  <si>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</si>
  <si>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</si>
  <si>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</si>
  <si>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</si>
  <si>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</si>
  <si>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</si>
  <si>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</si>
  <si>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</si>
  <si>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</si>
  <si>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</si>
  <si>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</si>
  <si>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</si>
  <si>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</si>
  <si>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</si>
  <si>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</si>
  <si>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</si>
  <si>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</si>
  <si>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</si>
  <si>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</si>
  <si>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</si>
  <si>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</si>
  <si>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</si>
  <si>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</si>
  <si>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</si>
  <si>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</si>
  <si>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</si>
  <si>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</si>
  <si>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</si>
  <si>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</si>
  <si>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</si>
  <si>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</si>
  <si>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</si>
  <si>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</si>
  <si>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</si>
  <si>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</si>
  <si>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</si>
  <si>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</si>
  <si>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</si>
  <si>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</si>
  <si>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</si>
  <si>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</si>
  <si>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</si>
  <si>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</si>
  <si>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</si>
  <si>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</si>
  <si>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</si>
  <si>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</si>
  <si>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</si>
  <si>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</si>
  <si>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</si>
  <si>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</si>
  <si>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</si>
  <si>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</si>
  <si>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</si>
  <si>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</si>
  <si>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</si>
  <si>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</si>
  <si>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</si>
  <si>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</si>
  <si>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</si>
  <si>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</si>
  <si>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</si>
  <si>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</si>
  <si>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</si>
  <si>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</si>
  <si>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</si>
  <si>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</si>
  <si>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</si>
  <si>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</si>
  <si>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</si>
  <si>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</si>
  <si>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</si>
  <si>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</si>
  <si>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</si>
  <si>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</si>
  <si>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</si>
  <si>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</si>
  <si>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</si>
  <si>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</si>
  <si>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</si>
  <si>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</si>
  <si>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</si>
  <si>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</si>
  <si>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</si>
  <si>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</si>
  <si>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</si>
  <si>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</si>
  <si>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</si>
  <si>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</si>
  <si>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</si>
  <si>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</si>
  <si>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</si>
  <si>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</si>
  <si>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</si>
  <si>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</si>
  <si>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</si>
  <si>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</si>
  <si>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</si>
  <si>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</si>
  <si>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</si>
  <si>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</si>
  <si>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</si>
  <si>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</si>
  <si>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</si>
  <si>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</si>
  <si>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</si>
  <si>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</si>
  <si>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</si>
  <si>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</si>
  <si>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</si>
  <si>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</si>
  <si>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</si>
  <si>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</si>
  <si>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</si>
  <si>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</si>
  <si>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</si>
  <si>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</si>
  <si>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</si>
  <si>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</si>
  <si>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</si>
  <si>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</si>
  <si>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</si>
  <si>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</si>
  <si>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</si>
  <si>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</si>
  <si>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</si>
  <si>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</si>
  <si>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</si>
  <si>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</si>
  <si>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</si>
  <si>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</si>
  <si>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</si>
  <si>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</si>
  <si>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</si>
  <si>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</si>
  <si>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</si>
  <si>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</si>
  <si>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</si>
  <si>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</si>
  <si>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</si>
  <si>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</si>
  <si>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</si>
  <si>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</si>
  <si>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</si>
  <si>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</si>
  <si>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</si>
  <si>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</si>
  <si>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</si>
  <si>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</si>
  <si>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</si>
  <si>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</si>
  <si>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</si>
  <si>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</si>
  <si>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</si>
  <si>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</si>
  <si>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</si>
  <si>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</si>
  <si>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</si>
  <si>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</si>
  <si>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</si>
  <si>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</si>
  <si>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</si>
  <si>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</si>
  <si>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</si>
  <si>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</si>
  <si>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</si>
  <si>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</si>
  <si>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</si>
  <si>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</si>
  <si>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</si>
  <si>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</si>
  <si>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</si>
  <si>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</si>
  <si>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</si>
  <si>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</si>
  <si>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</si>
  <si>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</si>
  <si>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</si>
  <si>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</si>
  <si>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</si>
  <si>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</si>
  <si>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</si>
  <si>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</si>
  <si>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</si>
  <si>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</si>
  <si>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</si>
  <si>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</si>
  <si>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</si>
  <si>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</si>
  <si>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</si>
  <si>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</si>
  <si>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</si>
  <si>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</si>
  <si>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</si>
  <si>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</si>
  <si>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</si>
  <si>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</si>
  <si>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</si>
  <si>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</si>
  <si>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</si>
  <si>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</si>
  <si>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</si>
  <si>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</si>
  <si>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</si>
  <si>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</si>
  <si>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</si>
  <si>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</si>
  <si>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</si>
  <si>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</si>
  <si>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</si>
  <si>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</si>
  <si>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</si>
  <si>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</si>
  <si>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</si>
  <si>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</si>
  <si>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</si>
  <si>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</si>
  <si>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</si>
  <si>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</si>
  <si>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</si>
  <si>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</si>
  <si>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</si>
  <si>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</si>
  <si>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</si>
  <si>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</si>
  <si>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</si>
  <si>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</si>
  <si>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</si>
  <si>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</si>
  <si>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</si>
  <si>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</si>
  <si>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</si>
  <si>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</si>
  <si>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</si>
  <si>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</si>
  <si>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</si>
  <si>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</si>
  <si>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</si>
  <si>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</si>
  <si>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</si>
  <si>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</si>
  <si>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</si>
  <si>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</si>
  <si>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</si>
  <si>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</si>
  <si>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</si>
  <si>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</si>
  <si>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</si>
  <si>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</si>
  <si>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</si>
  <si>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</si>
  <si>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</si>
  <si>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</si>
  <si>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</si>
  <si>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</si>
  <si>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</si>
  <si>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</si>
  <si>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</si>
  <si>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</si>
  <si>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</si>
  <si>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</si>
  <si>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</si>
  <si>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</si>
  <si>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</si>
  <si>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</si>
  <si>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</si>
  <si>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</si>
  <si>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</si>
  <si>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</si>
  <si>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</si>
  <si>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</si>
  <si>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</si>
  <si>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</si>
  <si>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</si>
  <si>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</si>
  <si>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</si>
  <si>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</si>
  <si>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</si>
  <si>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</si>
  <si>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</si>
  <si>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</si>
  <si>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</si>
  <si>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</si>
  <si>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</si>
  <si>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</si>
  <si>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</si>
  <si>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</si>
  <si>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</si>
  <si>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</si>
  <si>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</si>
  <si>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</si>
  <si>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</si>
  <si>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</si>
  <si>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</si>
  <si>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</si>
  <si>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</si>
  <si>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</si>
  <si>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</si>
  <si>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</si>
  <si>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</si>
  <si>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</si>
  <si>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</si>
  <si>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</si>
  <si>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</si>
  <si>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</si>
  <si>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</si>
  <si>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</si>
  <si>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</si>
  <si>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</si>
  <si>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</si>
  <si>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</si>
  <si>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</si>
  <si>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</si>
  <si>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</si>
  <si>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</si>
  <si>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</si>
  <si>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</si>
  <si>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</si>
  <si>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</si>
  <si>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</si>
  <si>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</si>
  <si>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</si>
  <si>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</si>
  <si>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</si>
  <si>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</si>
  <si>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</si>
  <si>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</si>
  <si>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</si>
  <si>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</si>
  <si>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</si>
  <si>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</si>
  <si>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</si>
  <si>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</si>
  <si>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</si>
  <si>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</si>
  <si>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</si>
  <si>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</si>
  <si>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</si>
  <si>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</si>
  <si>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</si>
  <si>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</si>
  <si>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</si>
  <si>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</si>
  <si>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</si>
  <si>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</si>
  <si>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</si>
  <si>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</si>
  <si>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</si>
  <si>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</si>
  <si>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</si>
  <si>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</si>
  <si>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</si>
  <si>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</si>
  <si>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</si>
  <si>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</si>
  <si>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</si>
  <si>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</si>
  <si>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</si>
  <si>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</si>
  <si>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</si>
  <si>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</si>
  <si>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</si>
  <si>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</si>
  <si>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</si>
  <si>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</si>
  <si>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</si>
  <si>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</si>
  <si>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</si>
  <si>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</si>
  <si>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</si>
  <si>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</si>
  <si>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</si>
  <si>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</si>
  <si>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</si>
  <si>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</si>
  <si>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</si>
  <si>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</si>
  <si>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</si>
  <si>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</si>
  <si>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</si>
  <si>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</si>
  <si>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</si>
  <si>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</si>
  <si>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</si>
  <si>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</si>
  <si>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</si>
  <si>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</si>
  <si>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</si>
  <si>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</si>
  <si>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</si>
  <si>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</si>
  <si>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</si>
  <si>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</si>
  <si>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</si>
  <si>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</si>
  <si>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</si>
  <si>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</si>
  <si>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</si>
  <si>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</si>
  <si>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</si>
  <si>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</si>
  <si>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</si>
  <si>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</si>
  <si>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</si>
  <si>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</si>
  <si>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</si>
  <si>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</si>
  <si>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</si>
  <si>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</si>
  <si>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</si>
  <si>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</si>
  <si>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</si>
  <si>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</si>
  <si>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</si>
  <si>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</si>
  <si>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</si>
  <si>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</si>
  <si>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</si>
  <si>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</si>
  <si>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</si>
  <si>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</si>
  <si>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</si>
  <si>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</si>
  <si>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</si>
  <si>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</si>
  <si>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</si>
  <si>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</si>
  <si>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</si>
  <si>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</si>
  <si>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</si>
  <si>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</si>
  <si>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</si>
  <si>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</si>
  <si>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</si>
  <si>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</si>
  <si>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</si>
  <si>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</si>
  <si>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</si>
  <si>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</si>
  <si>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</si>
  <si>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</si>
  <si>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</si>
  <si>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</si>
  <si>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</si>
  <si>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</si>
  <si>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</si>
  <si>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</si>
  <si>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</si>
  <si>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</si>
  <si>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</si>
  <si>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</si>
  <si>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</si>
  <si>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</si>
  <si>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</si>
  <si>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</si>
  <si>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</si>
  <si>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</si>
  <si>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</si>
  <si>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</si>
  <si>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</si>
  <si>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</si>
  <si>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</si>
  <si>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</si>
  <si>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</si>
  <si>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</si>
  <si>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</si>
  <si>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</si>
  <si>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</si>
  <si>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</si>
  <si>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</si>
  <si>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</si>
  <si>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</si>
  <si>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</si>
  <si>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</si>
  <si>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</si>
  <si>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</si>
  <si>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</si>
  <si>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</si>
  <si>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</si>
  <si>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</si>
  <si>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</si>
  <si>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</si>
  <si>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</si>
  <si>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</si>
  <si>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</si>
  <si>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</si>
  <si>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</si>
  <si>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</si>
  <si>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</si>
  <si>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</si>
  <si>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</si>
  <si>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</si>
  <si>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</si>
  <si>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</si>
  <si>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</si>
  <si>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</si>
  <si>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</si>
  <si>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</si>
  <si>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</si>
  <si>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</si>
  <si>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</si>
  <si>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</si>
  <si>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</si>
  <si>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</si>
  <si>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</si>
  <si>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</si>
  <si>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</si>
  <si>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</si>
  <si>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</si>
  <si>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</si>
  <si>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</si>
  <si>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</si>
  <si>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</si>
  <si>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</si>
  <si>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</si>
  <si>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</si>
  <si>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</si>
  <si>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</si>
  <si>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</si>
  <si>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</si>
  <si>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</si>
  <si>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</si>
  <si>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</si>
  <si>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</si>
  <si>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</si>
  <si>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</si>
  <si>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</si>
  <si>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</si>
  <si>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</si>
  <si>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</si>
  <si>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</si>
  <si>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</si>
  <si>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</si>
  <si>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</si>
  <si>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</si>
  <si>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</si>
  <si>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</si>
  <si>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</si>
  <si>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</si>
  <si>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</si>
  <si>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</si>
  <si>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</si>
  <si>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</si>
  <si>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</si>
  <si>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</si>
  <si>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</si>
  <si>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</si>
  <si>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</si>
  <si>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</si>
  <si>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</si>
  <si>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</si>
  <si>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</si>
  <si>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</si>
  <si>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</si>
  <si>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</si>
  <si>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</si>
  <si>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</si>
  <si>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</si>
  <si>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</si>
  <si>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</si>
  <si>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</si>
  <si>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</si>
  <si>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</si>
  <si>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</si>
  <si>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</si>
  <si>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</si>
  <si>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</si>
  <si>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</si>
  <si>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</si>
  <si>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</si>
  <si>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</si>
  <si>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</si>
  <si>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</si>
  <si>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</si>
  <si>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</si>
  <si>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</si>
  <si>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</si>
  <si>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</si>
  <si>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</si>
  <si>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</si>
  <si>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</si>
  <si>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</si>
  <si>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</si>
  <si>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</si>
  <si>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</si>
  <si>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</si>
  <si>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</si>
  <si>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</si>
  <si>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</si>
  <si>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</si>
  <si>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</si>
  <si>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</si>
  <si>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</si>
  <si>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</si>
  <si>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</si>
  <si>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</si>
  <si>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</si>
  <si>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</si>
  <si>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</si>
  <si>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</si>
  <si>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</si>
  <si>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</si>
  <si>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</si>
  <si>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</si>
  <si>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</si>
  <si>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</si>
  <si>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</si>
  <si>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</si>
  <si>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</si>
  <si>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</si>
  <si>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</si>
  <si>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</si>
  <si>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</si>
  <si>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</si>
  <si>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</si>
  <si>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</si>
  <si>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</si>
  <si>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</si>
  <si>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</si>
  <si>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</si>
  <si>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</si>
  <si>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</si>
  <si>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</si>
  <si>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</si>
  <si>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</si>
  <si>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</si>
  <si>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</si>
  <si>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</si>
  <si>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</si>
  <si>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</si>
  <si>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</si>
  <si>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</si>
  <si>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</si>
  <si>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</si>
  <si>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</si>
  <si>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</si>
  <si>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</si>
  <si>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</si>
  <si>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</si>
  <si>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</si>
  <si>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</si>
  <si>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</si>
  <si>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</si>
  <si>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</si>
  <si>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</si>
  <si>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</si>
  <si>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</si>
  <si>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</si>
  <si>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</si>
  <si>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</si>
  <si>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</si>
  <si>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</si>
  <si>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</si>
  <si>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</si>
  <si>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</si>
  <si>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</si>
  <si>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</si>
  <si>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</si>
  <si>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</si>
  <si>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</si>
  <si>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</si>
  <si>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</si>
  <si>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</si>
  <si>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</si>
  <si>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</si>
  <si>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</si>
  <si>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</si>
  <si>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</si>
  <si>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</si>
  <si>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</si>
  <si>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</si>
  <si>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</si>
  <si>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</si>
  <si>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</si>
  <si>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</si>
  <si>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</si>
  <si>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</si>
  <si>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</si>
  <si>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</si>
  <si>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</si>
  <si>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</si>
  <si>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</si>
  <si>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</si>
  <si>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</si>
  <si>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</si>
  <si>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</si>
  <si>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</si>
  <si>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</si>
  <si>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</si>
  <si>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</si>
  <si>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</si>
  <si>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</si>
  <si>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</si>
  <si>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</si>
  <si>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</si>
  <si>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</si>
  <si>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</si>
  <si>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</si>
  <si>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</si>
  <si>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</si>
  <si>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</si>
  <si>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</si>
  <si>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</si>
  <si>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</si>
  <si>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</si>
  <si>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</si>
  <si>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</si>
  <si>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</si>
  <si>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</si>
  <si>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</si>
  <si>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</si>
  <si>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</si>
  <si>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</si>
  <si>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</si>
  <si>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</si>
  <si>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</si>
  <si>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</si>
  <si>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</si>
  <si>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</si>
  <si>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</si>
  <si>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</si>
  <si>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</si>
  <si>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</si>
  <si>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</si>
  <si>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</si>
  <si>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</si>
  <si>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</si>
  <si>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</si>
  <si>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</si>
  <si>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</si>
  <si>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</si>
  <si>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</si>
  <si>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</si>
  <si>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</si>
  <si>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</si>
  <si>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</si>
  <si>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</si>
  <si>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</si>
  <si>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</si>
  <si>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</si>
  <si>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</si>
  <si>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</si>
  <si>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</si>
  <si>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</si>
  <si>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</si>
  <si>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</si>
  <si>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</si>
  <si>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</si>
  <si>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</si>
  <si>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</si>
  <si>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</si>
  <si>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</si>
  <si>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</si>
  <si>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</si>
  <si>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</si>
  <si>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</si>
  <si>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</si>
  <si>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</si>
  <si>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</si>
  <si>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</si>
  <si>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</si>
  <si>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</si>
  <si>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</si>
  <si>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</si>
  <si>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</si>
  <si>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</si>
  <si>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</si>
  <si>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</si>
  <si>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</si>
  <si>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</si>
  <si>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</si>
  <si>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</si>
  <si>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</si>
  <si>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</si>
  <si>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</si>
  <si>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</si>
  <si>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</si>
  <si>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</si>
  <si>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</si>
  <si>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</si>
  <si>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</si>
  <si>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</si>
  <si>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</si>
  <si>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</si>
  <si>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</si>
  <si>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</si>
  <si>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</si>
  <si>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</si>
  <si>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</si>
  <si>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</si>
  <si>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</si>
  <si>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</si>
  <si>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</si>
  <si>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</si>
  <si>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</si>
  <si>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</si>
  <si>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</si>
  <si>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</si>
  <si>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</si>
  <si>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</si>
  <si>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</si>
  <si>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</si>
  <si>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</si>
  <si>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</si>
  <si>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</si>
  <si>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</si>
  <si>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</si>
  <si>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</si>
  <si>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</si>
  <si>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</si>
  <si>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</si>
  <si>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</si>
  <si>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</si>
  <si>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</si>
  <si>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</si>
  <si>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</si>
  <si>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</si>
  <si>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</si>
  <si>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</si>
  <si>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</si>
  <si>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</si>
  <si>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</si>
  <si>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</si>
  <si>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</si>
  <si>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</si>
  <si>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</si>
  <si>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</si>
  <si>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</si>
  <si>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</si>
  <si>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</si>
  <si>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</si>
  <si>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</si>
  <si>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</si>
  <si>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</si>
  <si>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</si>
  <si>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</si>
  <si>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</si>
  <si>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</si>
  <si>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</si>
  <si>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</si>
  <si>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</si>
  <si>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</si>
  <si>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</si>
  <si>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</si>
  <si>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</si>
  <si>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</si>
  <si>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</si>
  <si>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</si>
  <si>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</si>
  <si>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</si>
  <si>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</si>
  <si>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</si>
  <si>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</si>
  <si>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</si>
  <si>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</si>
  <si>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</si>
  <si>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</si>
  <si>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</si>
  <si>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</si>
  <si>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</si>
  <si>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</si>
  <si>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</si>
  <si>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</si>
  <si>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</si>
  <si>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</si>
  <si>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</si>
  <si>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</si>
  <si>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</si>
  <si>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</si>
  <si>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</si>
  <si>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</si>
  <si>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</si>
  <si>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</si>
  <si>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</si>
  <si>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</si>
  <si>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</si>
  <si>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</si>
  <si>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</si>
  <si>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</si>
  <si>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</si>
  <si>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</si>
  <si>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</si>
  <si>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</si>
  <si>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</si>
  <si>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</si>
  <si>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</si>
  <si>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</si>
  <si>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</si>
  <si>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</si>
  <si>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</si>
  <si>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</si>
  <si>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</si>
  <si>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</si>
  <si>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</si>
  <si>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</si>
  <si>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</si>
  <si>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</si>
  <si>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</si>
  <si>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</si>
  <si>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</si>
  <si>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</si>
  <si>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</si>
  <si>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</si>
  <si>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</si>
  <si>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</si>
  <si>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</si>
  <si>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</si>
  <si>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</si>
  <si>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</si>
  <si>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</si>
  <si>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</si>
  <si>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</si>
  <si>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</si>
  <si>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</si>
  <si>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</si>
  <si>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</si>
  <si>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</si>
  <si>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</si>
  <si>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</si>
  <si>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</si>
  <si>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</si>
  <si>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</si>
  <si>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</si>
  <si>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</si>
  <si>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</si>
  <si>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</si>
  <si>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</si>
  <si>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</si>
  <si>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</si>
  <si>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</si>
  <si>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</si>
  <si>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</si>
  <si>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</si>
  <si>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</si>
  <si>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</si>
  <si>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</si>
  <si>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</si>
  <si>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</si>
  <si>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</si>
  <si>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</si>
  <si>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</si>
  <si>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</si>
  <si>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</si>
  <si>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</si>
  <si>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</si>
  <si>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</si>
  <si>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</si>
  <si>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</si>
  <si>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</si>
  <si>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</si>
  <si>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</si>
  <si>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</si>
  <si>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</si>
  <si>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</si>
  <si>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</si>
  <si>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</si>
  <si>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</si>
  <si>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</si>
  <si>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</si>
  <si>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</si>
  <si>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</si>
  <si>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</si>
  <si>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</si>
  <si>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</si>
  <si>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</si>
  <si>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</si>
  <si>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</si>
  <si>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</si>
  <si>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</si>
  <si>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</si>
  <si>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</si>
  <si>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</si>
  <si>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</si>
  <si>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</si>
  <si>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</si>
  <si>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</si>
  <si>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</si>
  <si>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</si>
  <si>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</si>
  <si>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</si>
  <si>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</si>
  <si>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</si>
  <si>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</si>
  <si>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</si>
  <si>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</si>
  <si>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</si>
  <si>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</si>
  <si>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</si>
  <si>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</si>
  <si>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</si>
  <si>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</si>
  <si>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</si>
  <si>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</si>
  <si>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</si>
  <si>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</si>
  <si>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</si>
  <si>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</si>
  <si>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</si>
  <si>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</si>
  <si>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</si>
  <si>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</si>
  <si>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</si>
  <si>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</si>
  <si>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</si>
  <si>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</si>
  <si>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</si>
  <si>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</si>
  <si>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</si>
  <si>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</si>
  <si>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</si>
  <si>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</si>
  <si>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</si>
  <si>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</si>
  <si>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</si>
  <si>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</si>
  <si>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</si>
  <si>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</si>
  <si>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</si>
  <si>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</si>
  <si>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</si>
  <si>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</si>
  <si>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</si>
  <si>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</si>
  <si>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</si>
  <si>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</si>
  <si>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</si>
  <si>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</si>
  <si>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</si>
  <si>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</si>
  <si>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</si>
  <si>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</si>
  <si>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</si>
  <si>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</si>
  <si>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</si>
  <si>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</si>
  <si>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</si>
  <si>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</si>
  <si>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</si>
  <si>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</si>
  <si>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</si>
  <si>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</si>
  <si>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</si>
  <si>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</si>
  <si>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</si>
  <si>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</si>
  <si>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</si>
  <si>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</si>
  <si>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</si>
  <si>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</si>
  <si>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</si>
  <si>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</si>
  <si>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</si>
  <si>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</si>
  <si>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</si>
  <si>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</si>
  <si>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</si>
  <si>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</si>
  <si>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</si>
  <si>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</si>
  <si>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</si>
  <si>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</si>
  <si>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</si>
  <si>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</si>
  <si>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</si>
  <si>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</si>
  <si>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</si>
  <si>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</si>
  <si>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</si>
  <si>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</si>
  <si>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</si>
  <si>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</si>
  <si>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</si>
  <si>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</si>
  <si>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</si>
  <si>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</si>
  <si>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</si>
  <si>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</si>
  <si>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</si>
  <si>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</si>
  <si>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</si>
  <si>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</si>
  <si>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</si>
  <si>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</si>
  <si>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</si>
  <si>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</si>
  <si>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</si>
  <si>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</si>
  <si>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</si>
  <si>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</si>
  <si>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</si>
  <si>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</si>
  <si>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</si>
  <si>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</si>
  <si>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</si>
  <si>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</si>
  <si>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</si>
  <si>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</si>
  <si>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</si>
  <si>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</si>
  <si>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</si>
  <si>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</si>
  <si>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</si>
  <si>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</si>
  <si>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</si>
  <si>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</si>
  <si>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</si>
  <si>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</si>
  <si>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</si>
  <si>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</si>
  <si>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</si>
  <si>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</si>
  <si>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</si>
  <si>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</si>
  <si>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</si>
  <si>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</si>
  <si>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</si>
  <si>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</si>
  <si>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</si>
  <si>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</si>
  <si>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</si>
  <si>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</si>
  <si>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</si>
  <si>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</si>
  <si>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</si>
  <si>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</si>
  <si>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</si>
  <si>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</si>
  <si>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</si>
  <si>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</si>
  <si>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</si>
  <si>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</si>
  <si>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</si>
  <si>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</si>
  <si>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</si>
  <si>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</si>
  <si>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</si>
  <si>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</si>
  <si>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</si>
  <si>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</si>
  <si>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</si>
  <si>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</si>
  <si>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</si>
  <si>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</si>
  <si>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</si>
  <si>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</si>
  <si>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</si>
  <si>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</si>
  <si>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</si>
  <si>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</si>
  <si>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</si>
  <si>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</si>
  <si>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</si>
  <si>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</si>
  <si>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</si>
  <si>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</si>
  <si>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</si>
  <si>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</si>
  <si>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</si>
  <si>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</si>
  <si>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</si>
  <si>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</si>
  <si>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</si>
  <si>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</si>
  <si>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</si>
  <si>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</si>
  <si>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</si>
  <si>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</si>
  <si>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</si>
  <si>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</si>
  <si>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</si>
  <si>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</si>
  <si>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</si>
  <si>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</si>
  <si>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</si>
  <si>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</si>
  <si>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</si>
  <si>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</si>
  <si>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</si>
  <si>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</si>
  <si>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</si>
  <si>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</si>
  <si>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</si>
  <si>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</si>
  <si>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</si>
  <si>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</si>
  <si>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</si>
  <si>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</si>
  <si>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</si>
  <si>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</si>
  <si>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</si>
  <si>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</si>
  <si>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</si>
  <si>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</si>
  <si>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</si>
  <si>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</si>
  <si>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</si>
  <si>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</si>
  <si>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</si>
  <si>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</si>
  <si>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</si>
  <si>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</si>
  <si>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</si>
  <si>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</si>
  <si>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</si>
  <si>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</si>
  <si>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</si>
  <si>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</si>
  <si>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</si>
  <si>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</si>
  <si>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</si>
  <si>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</si>
  <si>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</si>
  <si>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</si>
  <si>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</si>
  <si>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</si>
  <si>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</si>
  <si>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</si>
  <si>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</si>
  <si>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</si>
  <si>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</si>
  <si>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</si>
  <si>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</si>
  <si>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</si>
  <si>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</si>
  <si>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</si>
  <si>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</si>
  <si>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</si>
  <si>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</si>
  <si>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</si>
  <si>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</si>
  <si>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</si>
  <si>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</si>
  <si>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</si>
  <si>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</si>
  <si>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</si>
  <si>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</si>
  <si>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</si>
  <si>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</si>
  <si>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</si>
  <si>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</si>
  <si>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</si>
  <si>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</si>
  <si>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</si>
  <si>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</si>
  <si>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</si>
  <si>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</si>
  <si>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</si>
  <si>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</si>
  <si>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</si>
  <si>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</si>
  <si>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</si>
  <si>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</si>
  <si>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</si>
  <si>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</si>
  <si>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</si>
  <si>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</si>
  <si>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</si>
  <si>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</si>
  <si>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</si>
  <si>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</si>
  <si>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</si>
  <si>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</si>
  <si>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</si>
  <si>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</si>
  <si>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</si>
  <si>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</si>
  <si>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</si>
  <si>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</si>
  <si>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</si>
  <si>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</si>
  <si>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</si>
  <si>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</si>
  <si>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</si>
  <si>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</si>
  <si>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</si>
  <si>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</si>
  <si>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</si>
  <si>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</si>
  <si>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</si>
  <si>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</si>
  <si>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</si>
  <si>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</si>
  <si>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</si>
  <si>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</si>
  <si>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</si>
  <si>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</si>
  <si>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</si>
  <si>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</si>
  <si>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</si>
  <si>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</si>
  <si>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</si>
  <si>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</si>
  <si>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</si>
  <si>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</si>
  <si>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</si>
  <si>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</si>
  <si>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</si>
  <si>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</si>
  <si>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</si>
  <si>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</si>
  <si>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</si>
  <si>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</si>
  <si>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</si>
  <si>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</si>
  <si>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</si>
  <si>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</si>
  <si>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</si>
  <si>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</si>
  <si>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</si>
  <si>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</si>
  <si>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</si>
  <si>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</si>
  <si>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</si>
  <si>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</si>
  <si>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</si>
  <si>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</si>
  <si>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</si>
  <si>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</si>
  <si>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</si>
  <si>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</si>
  <si>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</si>
  <si>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</si>
  <si>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</si>
  <si>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</si>
  <si>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</si>
  <si>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</si>
  <si>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</si>
  <si>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</si>
  <si>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</si>
  <si>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</si>
  <si>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</si>
  <si>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</si>
  <si>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</si>
  <si>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</si>
  <si>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</si>
  <si>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</si>
  <si>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</si>
  <si>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</si>
  <si>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</si>
  <si>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</si>
  <si>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</si>
  <si>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</si>
  <si>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</si>
  <si>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</si>
  <si>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</si>
  <si>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</si>
  <si>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</si>
  <si>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</si>
  <si>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</si>
  <si>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</si>
  <si>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</si>
  <si>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</si>
  <si>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</si>
  <si>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</si>
  <si>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</si>
  <si>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</si>
  <si>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</si>
  <si>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</si>
  <si>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</si>
  <si>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</si>
  <si>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</si>
  <si>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</si>
  <si>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</si>
  <si>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</si>
  <si>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</si>
  <si>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</si>
  <si>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</si>
  <si>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</si>
  <si>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</si>
  <si>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</si>
  <si>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</si>
  <si>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</si>
  <si>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</si>
  <si>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</si>
  <si>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</si>
  <si>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</si>
  <si>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</si>
  <si>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</si>
  <si>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</si>
  <si>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</si>
  <si>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</si>
  <si>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</si>
  <si>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</si>
  <si>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</si>
  <si>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</si>
  <si>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</si>
  <si>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</si>
  <si>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</si>
  <si>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</si>
  <si>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</si>
  <si>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</si>
  <si>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</si>
  <si>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</si>
  <si>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</si>
  <si>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</si>
  <si>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</si>
  <si>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</si>
  <si>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</si>
  <si>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</si>
  <si>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</si>
  <si>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</si>
  <si>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</si>
  <si>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</si>
  <si>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</si>
  <si>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</si>
  <si>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</si>
  <si>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</si>
  <si>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</si>
  <si>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</si>
  <si>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</si>
  <si>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</si>
  <si>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</si>
  <si>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</si>
  <si>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</si>
  <si>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</si>
  <si>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</si>
  <si>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</si>
  <si>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</si>
  <si>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</si>
  <si>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</si>
  <si>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</si>
  <si>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</si>
  <si>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</si>
  <si>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</si>
  <si>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</si>
  <si>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</si>
  <si>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</si>
  <si>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</si>
  <si>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</si>
  <si>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</si>
  <si>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</si>
  <si>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</si>
  <si>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</si>
  <si>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</si>
  <si>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</si>
  <si>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</si>
  <si>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</si>
  <si>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</si>
  <si>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</si>
  <si>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</si>
  <si>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</si>
  <si>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</si>
  <si>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</si>
  <si>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</si>
  <si>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</si>
  <si>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</si>
  <si>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</si>
  <si>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</si>
  <si>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</si>
  <si>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</si>
  <si>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</si>
  <si>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</si>
  <si>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</si>
  <si>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</si>
  <si>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</si>
  <si>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</si>
  <si>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</si>
  <si>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</si>
  <si>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</si>
  <si>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</si>
  <si>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</si>
  <si>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</si>
  <si>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</si>
  <si>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</si>
  <si>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</si>
  <si>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</si>
  <si>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</si>
  <si>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</si>
  <si>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</si>
  <si>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</si>
  <si>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</si>
  <si>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</si>
  <si>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</si>
  <si>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</si>
  <si>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</si>
  <si>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</si>
  <si>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</si>
  <si>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</si>
  <si>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</si>
  <si>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</si>
  <si>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</si>
  <si>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</si>
  <si>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</si>
  <si>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</si>
  <si>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</si>
  <si>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</si>
  <si>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</si>
  <si>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</si>
  <si>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</si>
  <si>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</si>
  <si>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</si>
  <si>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</si>
  <si>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</si>
  <si>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</si>
  <si>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</si>
  <si>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</si>
  <si>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</si>
  <si>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</si>
  <si>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</si>
  <si>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</si>
  <si>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</si>
  <si>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</si>
  <si>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</si>
  <si>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</si>
  <si>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</si>
  <si>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</si>
  <si>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</si>
  <si>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</si>
  <si>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</si>
  <si>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</si>
  <si>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</si>
  <si>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</si>
  <si>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</si>
  <si>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</si>
  <si>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</si>
  <si>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</si>
  <si>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</si>
  <si>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</si>
  <si>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</si>
  <si>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</si>
  <si>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</si>
  <si>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</si>
  <si>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</si>
  <si>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</si>
  <si>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</si>
  <si>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</si>
  <si>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</si>
  <si>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</si>
  <si>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</si>
  <si>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</si>
  <si>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</si>
  <si>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</si>
  <si>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</si>
  <si>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</si>
  <si>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</si>
  <si>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</si>
  <si>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</si>
  <si>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</si>
  <si>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</si>
  <si>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</si>
  <si>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</si>
  <si>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</si>
  <si>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</si>
  <si>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</si>
  <si>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</si>
  <si>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</si>
  <si>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</si>
  <si>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</si>
  <si>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</si>
  <si>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</si>
  <si>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</si>
  <si>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</si>
  <si>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</si>
  <si>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</si>
  <si>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</si>
  <si>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</si>
  <si>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</si>
  <si>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</si>
  <si>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</si>
  <si>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</si>
  <si>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</si>
  <si>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</si>
  <si>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</si>
  <si>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</si>
  <si>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</si>
  <si>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</si>
  <si>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</si>
  <si>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</si>
  <si>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</si>
  <si>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</si>
  <si>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</si>
  <si>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</si>
  <si>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</si>
  <si>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</si>
  <si>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</si>
  <si>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</si>
  <si>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</si>
  <si>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</si>
  <si>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</si>
  <si>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</si>
  <si>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</si>
  <si>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</si>
  <si>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</si>
  <si>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</si>
  <si>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</si>
  <si>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</si>
  <si>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</si>
  <si>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</si>
  <si>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</si>
  <si>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</si>
  <si>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</si>
  <si>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</si>
  <si>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</si>
  <si>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</si>
  <si>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</si>
  <si>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</si>
  <si>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</si>
  <si>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</si>
  <si>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</si>
  <si>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</si>
  <si>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</si>
  <si>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</si>
  <si>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</si>
  <si>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</si>
  <si>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</si>
  <si>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</si>
  <si>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</si>
  <si>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</si>
  <si>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</si>
  <si>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</si>
  <si>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</si>
  <si>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</si>
  <si>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</si>
  <si>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</si>
  <si>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</si>
  <si>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</si>
  <si>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</si>
  <si>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</si>
  <si>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</si>
  <si>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</si>
  <si>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</si>
  <si>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</si>
  <si>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</si>
  <si>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</si>
  <si>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</si>
  <si>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</si>
  <si>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</si>
  <si>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</si>
  <si>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</si>
  <si>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</si>
  <si>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</si>
  <si>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</si>
  <si>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</si>
  <si>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</si>
  <si>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</si>
  <si>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</si>
  <si>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</si>
  <si>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</si>
  <si>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</si>
  <si>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</si>
  <si>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</si>
  <si>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</si>
  <si>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</si>
  <si>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</si>
  <si>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</si>
  <si>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</si>
  <si>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</si>
  <si>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</si>
  <si>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</si>
  <si>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</si>
  <si>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</si>
  <si>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</si>
  <si>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</si>
  <si>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</si>
  <si>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</si>
  <si>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</si>
  <si>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</si>
  <si>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</si>
  <si>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</si>
  <si>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</si>
  <si>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</si>
  <si>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</si>
  <si>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</si>
  <si>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</si>
  <si>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</si>
  <si>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</si>
  <si>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</si>
  <si>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</si>
  <si>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</si>
  <si>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</si>
  <si>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</si>
  <si>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</si>
  <si>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</si>
  <si>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</si>
  <si>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</si>
  <si>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</si>
  <si>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</si>
  <si>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</si>
  <si>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</si>
  <si>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</si>
  <si>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</si>
  <si>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</si>
  <si>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</si>
  <si>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</si>
  <si>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</si>
  <si>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</si>
  <si>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</si>
  <si>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</si>
  <si>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</si>
  <si>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</si>
  <si>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</si>
  <si>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</si>
  <si>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</si>
  <si>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</si>
  <si>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</si>
  <si>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</si>
  <si>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</si>
  <si>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</si>
  <si>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</si>
  <si>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</si>
  <si>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</si>
  <si>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</si>
  <si>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</si>
  <si>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</si>
  <si>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</si>
  <si>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</si>
  <si>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</si>
  <si>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</si>
  <si>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</si>
  <si>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</si>
  <si>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</si>
  <si>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</si>
  <si>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</si>
  <si>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</si>
  <si>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</si>
  <si>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</si>
  <si>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</si>
  <si>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</si>
  <si>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</si>
  <si>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</si>
  <si>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</si>
  <si>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</si>
  <si>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</si>
  <si>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</si>
  <si>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</si>
  <si>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</si>
  <si>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</si>
  <si>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</si>
  <si>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</si>
  <si>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</si>
  <si>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</si>
  <si>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</si>
  <si>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</si>
  <si>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</si>
  <si>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</si>
  <si>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</si>
  <si>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</si>
  <si>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</si>
  <si>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</si>
  <si>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</si>
  <si>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</si>
  <si>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</si>
  <si>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</si>
  <si>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</si>
  <si>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</si>
  <si>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</si>
  <si>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</si>
  <si>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</si>
  <si>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</si>
  <si>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</si>
  <si>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</si>
  <si>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</si>
  <si>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</si>
  <si>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</si>
  <si>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</si>
  <si>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</si>
  <si>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</si>
  <si>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</si>
  <si>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</si>
  <si>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</si>
  <si>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</si>
  <si>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</si>
  <si>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</si>
  <si>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</si>
  <si>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</si>
  <si>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</si>
  <si>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</si>
  <si>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</si>
  <si>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</si>
  <si>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</si>
  <si>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</si>
  <si>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</si>
  <si>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</si>
  <si>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</si>
  <si>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</si>
  <si>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</si>
  <si>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</si>
  <si>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</si>
  <si>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</si>
  <si>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</si>
  <si>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</si>
  <si>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</si>
  <si>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</si>
  <si>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</si>
  <si>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</si>
  <si>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</si>
  <si>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</si>
  <si>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</si>
  <si>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</si>
  <si>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</si>
  <si>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</si>
  <si>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</si>
  <si>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</si>
  <si>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</si>
  <si>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</si>
  <si>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</si>
  <si>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</si>
  <si>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</si>
  <si>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</si>
  <si>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</si>
  <si>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</si>
  <si>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</si>
  <si>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</si>
  <si>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</si>
  <si>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</si>
  <si>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</si>
  <si>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</si>
  <si>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</si>
  <si>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</si>
  <si>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</si>
  <si>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</si>
  <si>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</si>
  <si>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</si>
  <si>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</si>
  <si>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</si>
  <si>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</si>
  <si>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</si>
  <si>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</si>
  <si>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</si>
  <si>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</si>
  <si>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</si>
  <si>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</si>
  <si>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</si>
  <si>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</si>
  <si>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</si>
  <si>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</si>
  <si>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</si>
  <si>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</si>
  <si>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</si>
  <si>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</si>
  <si>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</si>
  <si>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</si>
  <si>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</si>
  <si>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</si>
  <si>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</si>
  <si>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</si>
  <si>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</si>
  <si>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</si>
  <si>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</si>
  <si>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</si>
  <si>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</si>
  <si>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</si>
  <si>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</si>
  <si>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</si>
  <si>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</si>
  <si>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</si>
  <si>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</si>
  <si>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</si>
  <si>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</si>
  <si>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</si>
  <si>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</si>
  <si>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</si>
  <si>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</si>
  <si>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</si>
  <si>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</si>
  <si>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</si>
  <si>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</si>
  <si>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</si>
  <si>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</si>
  <si>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</si>
  <si>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</si>
  <si>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</si>
  <si>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</si>
  <si>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</si>
  <si>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</si>
  <si>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</si>
  <si>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</si>
  <si>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</si>
  <si>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</si>
  <si>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</si>
  <si>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</si>
  <si>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</si>
  <si>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</si>
  <si>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</si>
  <si>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</si>
  <si>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</si>
  <si>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</si>
  <si>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</si>
  <si>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</si>
  <si>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</si>
  <si>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</si>
  <si>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</si>
  <si>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</si>
  <si>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</si>
  <si>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</si>
  <si>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</si>
  <si>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</si>
  <si>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</si>
  <si>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</si>
  <si>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</si>
  <si>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</si>
  <si>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</si>
  <si>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</si>
  <si>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</si>
  <si>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</si>
  <si>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</si>
  <si>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</si>
  <si>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</si>
  <si>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</si>
  <si>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</si>
  <si>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</si>
  <si>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</si>
  <si>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</si>
  <si>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</si>
  <si>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</si>
  <si>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</si>
  <si>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</si>
  <si>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</si>
  <si>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</si>
  <si>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</si>
  <si>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</si>
  <si>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</si>
  <si>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</si>
  <si>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</si>
  <si>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</si>
  <si>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</si>
  <si>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</si>
  <si>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</si>
  <si>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</si>
  <si>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</si>
  <si>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</si>
  <si>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</si>
  <si>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</si>
  <si>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</si>
  <si>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</si>
  <si>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</si>
  <si>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</si>
  <si>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</si>
  <si>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</si>
  <si>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</si>
  <si>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</si>
  <si>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</si>
  <si>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</si>
  <si>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</si>
  <si>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</si>
  <si>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</si>
  <si>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</si>
  <si>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</si>
  <si>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</si>
  <si>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</si>
  <si>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</si>
  <si>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</si>
  <si>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</si>
  <si>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</si>
  <si>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</si>
  <si>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</si>
  <si>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</si>
  <si>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</si>
  <si>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</si>
  <si>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</si>
  <si>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</si>
  <si>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</si>
  <si>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</si>
  <si>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</si>
  <si>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</si>
  <si>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</si>
  <si>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</si>
  <si>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</si>
  <si>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</si>
  <si>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</si>
  <si>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</si>
  <si>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</si>
  <si>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</si>
  <si>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</si>
  <si>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</si>
  <si>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</si>
  <si>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</si>
  <si>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</si>
  <si>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</si>
  <si>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</si>
  <si>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</si>
  <si>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</si>
  <si>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</si>
  <si>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</si>
  <si>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</si>
  <si>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</si>
  <si>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</si>
  <si>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</si>
  <si>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</si>
  <si>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</si>
  <si>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</si>
  <si>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</si>
  <si>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</si>
  <si>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</si>
  <si>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</si>
  <si>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</si>
  <si>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</si>
  <si>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</si>
  <si>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</si>
  <si>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</si>
  <si>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</si>
  <si>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</si>
  <si>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</si>
  <si>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</si>
  <si>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</si>
  <si>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</si>
  <si>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</si>
  <si>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</si>
  <si>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</si>
  <si>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</si>
  <si>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</si>
  <si>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</si>
  <si>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</si>
  <si>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</si>
  <si>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</si>
  <si>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</si>
  <si>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</si>
  <si>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</si>
  <si>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</si>
  <si>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</si>
  <si>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</si>
  <si>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</si>
  <si>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</si>
  <si>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</si>
  <si>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</si>
  <si>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</si>
  <si>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</si>
  <si>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</si>
  <si>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</si>
  <si>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</si>
  <si>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</si>
  <si>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</si>
  <si>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</si>
  <si>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</si>
  <si>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</si>
  <si>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</si>
  <si>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</si>
  <si>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</si>
  <si>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</si>
  <si>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</si>
  <si>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</si>
  <si>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</si>
  <si>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</si>
  <si>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</si>
  <si>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</si>
  <si>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</si>
  <si>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</si>
  <si>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</si>
  <si>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</si>
  <si>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</si>
  <si>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</si>
  <si>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</si>
  <si>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</si>
  <si>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</si>
  <si>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</si>
  <si>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</si>
  <si>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</si>
  <si>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</si>
  <si>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</si>
  <si>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</si>
  <si>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</si>
  <si>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</si>
  <si>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</si>
  <si>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</si>
  <si>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</si>
  <si>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</si>
  <si>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</si>
  <si>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</si>
  <si>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</si>
  <si>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</si>
  <si>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</si>
  <si>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</si>
  <si>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</si>
  <si>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</si>
  <si>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</si>
  <si>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</si>
  <si>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</si>
  <si>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</si>
  <si>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</si>
  <si>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</si>
  <si>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</si>
  <si>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</si>
  <si>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</si>
  <si>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</si>
  <si>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</si>
  <si>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</si>
  <si>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</si>
  <si>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</si>
  <si>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</si>
  <si>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</si>
  <si>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</si>
  <si>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</si>
  <si>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</si>
  <si>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</si>
  <si>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</si>
  <si>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</si>
  <si>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</si>
  <si>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</si>
  <si>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</si>
  <si>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</si>
  <si>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</si>
  <si>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</si>
  <si>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</si>
  <si>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</si>
  <si>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</si>
  <si>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</si>
  <si>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</si>
  <si>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</si>
  <si>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</si>
  <si>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</si>
  <si>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</si>
  <si>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</si>
  <si>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</si>
  <si>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</si>
  <si>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</si>
  <si>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</si>
  <si>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</si>
  <si>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</si>
  <si>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</si>
  <si>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</si>
  <si>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</si>
  <si>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</si>
  <si>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</si>
  <si>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</si>
  <si>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</si>
  <si>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</si>
  <si>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</si>
  <si>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</si>
  <si>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</si>
  <si>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</si>
  <si>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</si>
  <si>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</si>
  <si>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</si>
  <si>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</si>
  <si>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</si>
  <si>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</si>
  <si>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</si>
  <si>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</si>
  <si>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</si>
  <si>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</si>
  <si>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</si>
  <si>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</si>
  <si>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</si>
  <si>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</si>
  <si>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</si>
  <si>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</si>
  <si>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</si>
  <si>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</si>
  <si>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</si>
  <si>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</si>
  <si>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</si>
  <si>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</si>
  <si>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</si>
  <si>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</si>
  <si>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</si>
  <si>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</si>
  <si>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</si>
  <si>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</si>
  <si>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</si>
  <si>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</si>
  <si>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</si>
  <si>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</si>
  <si>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</si>
  <si>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</si>
  <si>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</si>
  <si>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</si>
  <si>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</si>
  <si>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</si>
  <si>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</si>
  <si>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</si>
  <si>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</si>
  <si>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</si>
  <si>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</si>
  <si>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</si>
  <si>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</si>
  <si>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</si>
  <si>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</si>
  <si>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</si>
  <si>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</si>
  <si>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</si>
  <si>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</si>
  <si>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</si>
  <si>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</si>
  <si>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</si>
  <si>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</si>
  <si>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</si>
  <si>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</si>
  <si>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</si>
  <si>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</si>
  <si>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</si>
  <si>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</si>
  <si>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</si>
  <si>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</si>
  <si>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</si>
  <si>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</si>
  <si>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</si>
  <si>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</si>
  <si>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</si>
  <si>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</si>
  <si>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</si>
  <si>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</si>
  <si>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</si>
  <si>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</si>
  <si>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</si>
  <si>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</si>
  <si>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</si>
  <si>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</si>
  <si>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</si>
  <si>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</si>
  <si>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</si>
  <si>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</si>
  <si>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</si>
  <si>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</si>
  <si>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</si>
  <si>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</si>
  <si>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</si>
  <si>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</si>
  <si>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</si>
  <si>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</si>
  <si>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</si>
  <si>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</si>
  <si>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</si>
  <si>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</si>
  <si>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</si>
  <si>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</si>
  <si>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</si>
  <si>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</si>
  <si>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</si>
  <si>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</si>
  <si>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</si>
  <si>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</si>
  <si>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</si>
  <si>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</si>
  <si>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</si>
  <si>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</si>
  <si>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</si>
  <si>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</si>
  <si>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</si>
  <si>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</si>
  <si>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</si>
  <si>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</si>
  <si>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</si>
  <si>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</si>
  <si>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</si>
  <si>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</si>
  <si>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</si>
  <si>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</si>
  <si>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</si>
  <si>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</si>
  <si>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</si>
  <si>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</si>
  <si>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</si>
  <si>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</si>
  <si>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</si>
  <si>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</si>
  <si>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</si>
  <si>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</si>
  <si>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</si>
  <si>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</si>
  <si>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</si>
  <si>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</si>
  <si>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</si>
  <si>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</si>
  <si>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</si>
  <si>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</si>
  <si>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</si>
  <si>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</si>
  <si>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</si>
  <si>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</si>
  <si>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</si>
  <si>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</si>
  <si>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</si>
  <si>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</si>
  <si>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</si>
  <si>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</si>
  <si>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</si>
  <si>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</si>
  <si>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</si>
  <si>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</si>
  <si>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</si>
  <si>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</si>
  <si>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</si>
  <si>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</si>
  <si>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</si>
  <si>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</si>
  <si>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</si>
  <si>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</si>
  <si>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</si>
  <si>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</si>
  <si>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</si>
  <si>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</si>
  <si>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</si>
  <si>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</si>
  <si>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</si>
  <si>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</si>
  <si>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</si>
  <si>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</si>
  <si>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</si>
  <si>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</si>
  <si>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</si>
  <si>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</si>
  <si>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</si>
  <si>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</si>
  <si>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</si>
  <si>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</si>
  <si>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</si>
  <si>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</si>
  <si>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</si>
  <si>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</si>
  <si>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</si>
  <si>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</si>
  <si>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</si>
  <si>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</si>
  <si>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</si>
  <si>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</si>
  <si>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</si>
  <si>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</si>
  <si>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</si>
  <si>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</si>
  <si>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</si>
  <si>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</si>
  <si>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</si>
  <si>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</si>
  <si>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</si>
  <si>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</si>
  <si>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</si>
  <si>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</si>
  <si>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</si>
  <si>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</si>
  <si>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</si>
  <si>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</si>
  <si>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</si>
  <si>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</si>
  <si>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</si>
  <si>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</si>
  <si>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</si>
  <si>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</si>
  <si>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</si>
  <si>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</si>
  <si>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</si>
  <si>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</si>
  <si>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</si>
  <si>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</si>
  <si>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</si>
  <si>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</si>
  <si>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</si>
  <si>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</si>
  <si>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</si>
  <si>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</si>
  <si>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</si>
  <si>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</si>
  <si>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</si>
  <si>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</si>
  <si>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</si>
  <si>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</si>
  <si>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</si>
  <si>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</si>
  <si>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</si>
  <si>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</si>
  <si>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</si>
  <si>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</si>
  <si>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</si>
  <si>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</si>
  <si>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</si>
  <si>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</si>
  <si>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</si>
  <si>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</si>
  <si>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</si>
  <si>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</si>
  <si>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</si>
  <si>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</si>
  <si>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</si>
  <si>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</si>
  <si>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</si>
  <si>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</si>
  <si>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</si>
  <si>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</si>
  <si>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</si>
  <si>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</si>
  <si>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</si>
  <si>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</si>
  <si>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</si>
  <si>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</si>
  <si>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</si>
  <si>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</si>
  <si>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</si>
  <si>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</si>
  <si>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</si>
  <si>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</si>
  <si>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</si>
  <si>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</si>
  <si>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</si>
  <si>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</si>
  <si>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</si>
  <si>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</si>
  <si>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</si>
  <si>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</si>
  <si>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</si>
  <si>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</si>
  <si>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</si>
  <si>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</si>
  <si>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</si>
  <si>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</si>
  <si>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</si>
  <si>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</si>
  <si>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</si>
  <si>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</si>
  <si>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</si>
  <si>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</si>
  <si>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</si>
  <si>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</si>
  <si>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</si>
  <si>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</si>
  <si>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</si>
  <si>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</si>
  <si>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</si>
  <si>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</si>
  <si>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</si>
  <si>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</si>
  <si>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</si>
  <si>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</si>
  <si>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</si>
  <si>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</si>
  <si>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</si>
  <si>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</si>
  <si>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</si>
  <si>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</si>
  <si>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</si>
  <si>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</si>
  <si>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</si>
  <si>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</si>
  <si>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</si>
  <si>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</si>
  <si>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</si>
  <si>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</si>
  <si>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</si>
  <si>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</si>
  <si>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</si>
  <si>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</si>
  <si>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</si>
  <si>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</si>
  <si>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</si>
  <si>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</si>
  <si>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</si>
  <si>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</si>
  <si>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</si>
  <si>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</si>
  <si>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</si>
  <si>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</si>
  <si>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</si>
  <si>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</si>
  <si>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</si>
  <si>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</si>
  <si>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</si>
  <si>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</si>
  <si>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</si>
  <si>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</si>
  <si>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</si>
  <si>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</si>
  <si>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</si>
  <si>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</si>
  <si>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</si>
  <si>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</si>
  <si>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</si>
  <si>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</si>
  <si>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</si>
  <si>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</si>
  <si>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</si>
  <si>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</si>
  <si>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</si>
  <si>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</si>
  <si>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</si>
  <si>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</si>
  <si>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</si>
  <si>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</si>
  <si>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</si>
  <si>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</si>
  <si>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</si>
  <si>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</si>
  <si>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</si>
  <si>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</si>
  <si>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</si>
  <si>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</si>
  <si>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</si>
  <si>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</si>
  <si>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</si>
  <si>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</si>
  <si>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</si>
  <si>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</si>
  <si>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</si>
  <si>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</si>
  <si>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</si>
  <si>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</si>
  <si>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</si>
  <si>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</si>
  <si>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</si>
  <si>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</si>
  <si>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</si>
  <si>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</si>
  <si>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</si>
  <si>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</si>
  <si>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</si>
  <si>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</si>
  <si>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</si>
  <si>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</si>
  <si>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</si>
  <si>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</si>
  <si>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</si>
  <si>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</si>
  <si>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</si>
  <si>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</si>
  <si>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</si>
  <si>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</si>
  <si>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</si>
  <si>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</si>
  <si>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</si>
  <si>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</si>
  <si>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</si>
  <si>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</si>
  <si>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</si>
  <si>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</si>
  <si>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</si>
  <si>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</si>
  <si>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</si>
  <si>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</si>
  <si>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</si>
  <si>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</si>
  <si>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</si>
  <si>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</si>
  <si>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</si>
  <si>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</si>
  <si>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</si>
  <si>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</si>
  <si>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</si>
  <si>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</si>
  <si>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</si>
  <si>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</si>
  <si>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</si>
  <si>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</si>
  <si>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</si>
  <si>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</si>
  <si>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</si>
  <si>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</si>
  <si>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</si>
  <si>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</si>
  <si>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</si>
  <si>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</si>
  <si>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</si>
  <si>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</si>
  <si>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</si>
  <si>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</si>
  <si>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</si>
  <si>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</si>
  <si>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</si>
  <si>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</si>
  <si>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</si>
  <si>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</si>
  <si>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</si>
  <si>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</si>
  <si>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</si>
  <si>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</si>
  <si>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</si>
  <si>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</si>
  <si>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</si>
  <si>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</si>
  <si>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</si>
  <si>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</si>
  <si>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</si>
  <si>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</si>
  <si>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</si>
  <si>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</si>
  <si>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</si>
  <si>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</si>
  <si>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</si>
  <si>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</si>
  <si>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</si>
  <si>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</si>
  <si>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</si>
  <si>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</si>
  <si>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</si>
  <si>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</si>
  <si>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</si>
  <si>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</si>
  <si>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</si>
  <si>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</si>
  <si>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</si>
  <si>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</si>
  <si>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</si>
  <si>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</si>
  <si>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</si>
  <si>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</si>
  <si>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</si>
  <si>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</si>
  <si>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</si>
  <si>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</si>
  <si>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</si>
  <si>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</si>
  <si>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</si>
  <si>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</si>
  <si>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</si>
  <si>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</si>
  <si>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</si>
  <si>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</si>
  <si>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</si>
  <si>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</si>
  <si>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</si>
  <si>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</si>
  <si>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</si>
  <si>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</si>
  <si>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</si>
  <si>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</si>
  <si>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</si>
  <si>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</si>
  <si>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</si>
  <si>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</si>
  <si>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</si>
  <si>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</si>
  <si>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</si>
  <si>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</si>
  <si>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</si>
  <si>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</si>
  <si>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</si>
  <si>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</si>
  <si>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</si>
  <si>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</si>
  <si>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</si>
  <si>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</si>
  <si>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</si>
  <si>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</si>
  <si>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</si>
  <si>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</si>
  <si>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</si>
  <si>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</si>
  <si>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</si>
  <si>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</si>
  <si>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</si>
  <si>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</si>
  <si>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</si>
  <si>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</si>
  <si>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</si>
  <si>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</si>
  <si>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</si>
  <si>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</si>
  <si>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</si>
  <si>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</si>
  <si>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</si>
  <si>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</si>
  <si>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</si>
  <si>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</si>
  <si>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</si>
  <si>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</si>
  <si>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</si>
  <si>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</si>
  <si>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</si>
  <si>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</si>
  <si>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</si>
  <si>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</si>
  <si>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</si>
  <si>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</si>
  <si>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</si>
  <si>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</si>
  <si>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</si>
  <si>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</si>
  <si>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</si>
  <si>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</si>
  <si>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</si>
  <si>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</si>
  <si>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</si>
  <si>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</si>
  <si>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</si>
  <si>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</si>
  <si>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</si>
  <si>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</si>
  <si>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</si>
  <si>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</si>
  <si>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</si>
  <si>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</si>
  <si>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</si>
  <si>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</si>
  <si>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</si>
  <si>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</si>
  <si>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</si>
  <si>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</si>
  <si>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</si>
  <si>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</si>
  <si>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</si>
  <si>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</si>
  <si>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</si>
  <si>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</si>
  <si>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</si>
  <si>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</si>
  <si>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</si>
  <si>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</si>
  <si>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</si>
  <si>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</si>
  <si>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</si>
  <si>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</si>
  <si>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</si>
  <si>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</si>
  <si>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</si>
  <si>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</si>
  <si>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</si>
  <si>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</si>
  <si>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</si>
  <si>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</si>
  <si>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</si>
  <si>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</si>
  <si>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</si>
  <si>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</si>
  <si>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</si>
  <si>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</si>
  <si>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</si>
  <si>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</si>
  <si>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</si>
  <si>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</si>
  <si>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</si>
  <si>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</si>
  <si>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</si>
  <si>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</si>
  <si>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</si>
  <si>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</si>
  <si>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</si>
  <si>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</si>
  <si>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</si>
  <si>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</si>
  <si>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</si>
  <si>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</si>
  <si>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</si>
  <si>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</si>
  <si>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</si>
  <si>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</si>
  <si>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</si>
  <si>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</si>
  <si>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</si>
  <si>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</si>
  <si>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</si>
  <si>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</si>
  <si>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</si>
  <si>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</si>
  <si>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</si>
  <si>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</si>
  <si>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</si>
  <si>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</si>
  <si>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</si>
  <si>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</si>
  <si>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</si>
  <si>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</si>
  <si>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</si>
  <si>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</si>
  <si>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</si>
  <si>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</si>
  <si>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</si>
  <si>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</si>
  <si>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</si>
  <si>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</si>
  <si>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</si>
  <si>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</si>
  <si>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</si>
  <si>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</si>
  <si>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</si>
  <si>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</si>
  <si>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</si>
  <si>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</si>
  <si>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</si>
  <si>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</si>
  <si>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</si>
  <si>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</si>
  <si>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</si>
  <si>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</si>
  <si>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</si>
  <si>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</si>
  <si>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</si>
  <si>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</si>
  <si>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</si>
  <si>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</si>
  <si>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</si>
  <si>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</si>
  <si>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</si>
  <si>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</si>
  <si>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</si>
  <si>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</si>
  <si>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</si>
  <si>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</si>
  <si>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</si>
  <si>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</si>
  <si>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</si>
  <si>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</si>
  <si>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</si>
  <si>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</si>
  <si>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</si>
  <si>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</si>
  <si>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</si>
  <si>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</si>
  <si>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</si>
  <si>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</si>
  <si>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</si>
  <si>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</si>
  <si>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</si>
  <si>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</si>
  <si>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</si>
  <si>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</si>
  <si>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</si>
  <si>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</si>
  <si>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</si>
  <si>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</si>
  <si>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</si>
  <si>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</si>
  <si>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</si>
  <si>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</si>
  <si>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</si>
  <si>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</si>
  <si>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</si>
  <si>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</si>
  <si>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</si>
  <si>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</si>
  <si>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</si>
  <si>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</si>
  <si>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</si>
  <si>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</si>
  <si>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</si>
  <si>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</si>
  <si>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</si>
  <si>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</si>
  <si>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</si>
  <si>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</si>
  <si>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</si>
  <si>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</si>
  <si>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</si>
  <si>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</si>
  <si>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</si>
  <si>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</si>
  <si>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</si>
  <si>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</si>
  <si>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</si>
  <si>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</si>
  <si>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</si>
  <si>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</si>
  <si>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</si>
  <si>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</si>
  <si>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</si>
  <si>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</si>
  <si>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</si>
  <si>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</si>
  <si>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</si>
  <si>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</si>
  <si>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</si>
  <si>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</si>
  <si>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</si>
  <si>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</si>
  <si>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</si>
  <si>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</si>
  <si>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</si>
  <si>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</si>
  <si>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</si>
  <si>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</si>
  <si>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</si>
  <si>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</si>
  <si>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</si>
  <si>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</si>
  <si>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</si>
  <si>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</si>
  <si>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</si>
  <si>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</si>
  <si>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</si>
  <si>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</si>
  <si>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</si>
  <si>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</si>
  <si>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</si>
  <si>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</si>
  <si>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</si>
  <si>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</si>
  <si>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</si>
  <si>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</si>
  <si>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</si>
  <si>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</si>
  <si>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</si>
  <si>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</si>
  <si>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</si>
  <si>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</si>
  <si>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</si>
  <si>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</si>
  <si>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</si>
  <si>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</si>
  <si>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</si>
  <si>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</si>
  <si>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</si>
  <si>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</si>
  <si>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</si>
  <si>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</si>
  <si>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</si>
  <si>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</si>
  <si>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</si>
  <si>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</si>
  <si>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</si>
  <si>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</si>
  <si>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</si>
  <si>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</si>
  <si>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</si>
  <si>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</si>
  <si>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</si>
  <si>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</si>
  <si>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</si>
  <si>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</si>
  <si>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</si>
  <si>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</si>
  <si>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</si>
  <si>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</si>
  <si>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</si>
  <si>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</si>
  <si>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</si>
  <si>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</si>
  <si>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</si>
  <si>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</si>
  <si>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</si>
  <si>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</si>
  <si>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</si>
  <si>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</si>
  <si>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</si>
  <si>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</si>
  <si>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</si>
  <si>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</si>
  <si>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</si>
  <si>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</si>
  <si>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</si>
  <si>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</si>
  <si>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</si>
  <si>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</si>
  <si>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</si>
  <si>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</si>
  <si>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</si>
  <si>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</si>
  <si>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</si>
  <si>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</si>
  <si>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</si>
  <si>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</si>
  <si>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</si>
  <si>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</si>
  <si>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</si>
  <si>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</si>
  <si>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</si>
  <si>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</si>
  <si>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</si>
  <si>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</si>
  <si>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</si>
  <si>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</si>
  <si>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</si>
  <si>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</si>
  <si>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</si>
  <si>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</si>
  <si>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</si>
  <si>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</si>
  <si>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</si>
  <si>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</si>
  <si>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</si>
  <si>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</si>
  <si>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</si>
  <si>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</si>
  <si>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</si>
  <si>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</si>
  <si>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</si>
  <si>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</si>
  <si>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</si>
  <si>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</si>
  <si>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</si>
  <si>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</si>
  <si>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</si>
  <si>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</si>
  <si>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</si>
  <si>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</si>
  <si>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</si>
  <si>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</si>
  <si>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</si>
  <si>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</si>
  <si>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</si>
  <si>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</si>
  <si>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</si>
  <si>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</si>
  <si>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</si>
  <si>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</si>
  <si>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</si>
  <si>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</si>
  <si>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</si>
  <si>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</si>
  <si>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</si>
  <si>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</si>
  <si>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</si>
  <si>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</si>
  <si>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</si>
  <si>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</si>
  <si>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</si>
  <si>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</si>
  <si>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</si>
  <si>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</si>
  <si>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</si>
  <si>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</si>
  <si>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</si>
  <si>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</si>
  <si>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</si>
  <si>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</si>
  <si>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</si>
  <si>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</si>
  <si>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</si>
  <si>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</si>
  <si>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</si>
  <si>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</si>
  <si>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</si>
  <si>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</si>
  <si>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</si>
  <si>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</si>
  <si>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</si>
  <si>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</si>
  <si>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</si>
  <si>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</si>
  <si>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</si>
  <si>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</si>
  <si>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</si>
  <si>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</si>
  <si>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</si>
  <si>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</si>
  <si>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</si>
  <si>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</si>
  <si>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</si>
  <si>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</si>
  <si>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</si>
  <si>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</si>
  <si>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</si>
  <si>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</si>
  <si>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</si>
  <si>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</si>
  <si>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</si>
  <si>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</si>
  <si>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</si>
  <si>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</si>
  <si>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</si>
  <si>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</si>
  <si>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</si>
  <si>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</si>
  <si>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</si>
  <si>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</si>
  <si>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</si>
  <si>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</si>
  <si>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</si>
  <si>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</si>
  <si>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</si>
  <si>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</si>
  <si>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</si>
  <si>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</si>
  <si>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</si>
  <si>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</si>
  <si>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</si>
  <si>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</si>
  <si>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</si>
  <si>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</si>
  <si>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</si>
  <si>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</si>
  <si>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</si>
  <si>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</si>
  <si>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</si>
  <si>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</si>
  <si>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</si>
  <si>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</si>
  <si>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</si>
  <si>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</si>
  <si>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</si>
  <si>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</si>
  <si>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</si>
  <si>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</si>
  <si>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</si>
  <si>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</si>
  <si>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</si>
  <si>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</si>
  <si>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</si>
  <si>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</si>
  <si>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</si>
  <si>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</si>
  <si>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</si>
  <si>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</si>
  <si>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</si>
  <si>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</si>
  <si>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</si>
  <si>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</si>
  <si>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</si>
  <si>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</si>
  <si>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</si>
  <si>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</si>
  <si>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</si>
  <si>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</si>
  <si>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</si>
  <si>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</si>
  <si>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</si>
  <si>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</si>
  <si>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</si>
  <si>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</si>
  <si>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</si>
  <si>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</si>
  <si>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</si>
  <si>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</si>
  <si>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</si>
  <si>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</si>
  <si>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</si>
  <si>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</si>
  <si>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</si>
  <si>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</si>
  <si>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</si>
  <si>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</si>
  <si>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</si>
  <si>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</si>
  <si>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</si>
  <si>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</si>
  <si>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</si>
  <si>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</si>
  <si>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</si>
  <si>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</si>
  <si>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</si>
  <si>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</si>
  <si>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</si>
  <si>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</si>
  <si>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</si>
  <si>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</si>
  <si>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</si>
  <si>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</si>
  <si>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</si>
  <si>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</si>
  <si>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</si>
  <si>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</si>
  <si>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</si>
  <si>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</si>
  <si>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</si>
  <si>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</si>
  <si>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</si>
  <si>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</si>
  <si>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</si>
  <si>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</si>
  <si>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</si>
  <si>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</si>
  <si>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</si>
  <si>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</si>
  <si>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</si>
  <si>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</si>
  <si>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</si>
  <si>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</si>
  <si>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</si>
  <si>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</si>
  <si>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</si>
  <si>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</si>
  <si>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</si>
  <si>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</si>
  <si>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</si>
  <si>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</si>
  <si>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</si>
  <si>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</si>
  <si>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</si>
  <si>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</si>
  <si>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</si>
  <si>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</si>
  <si>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</si>
  <si>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</si>
  <si>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</si>
  <si>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</si>
  <si>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</si>
  <si>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</si>
  <si>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</si>
  <si>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</si>
  <si>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</si>
  <si>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</si>
  <si>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</si>
  <si>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</si>
  <si>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</si>
  <si>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</si>
  <si>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</si>
  <si>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</si>
  <si>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</si>
  <si>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</si>
  <si>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</si>
  <si>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</si>
  <si>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</si>
  <si>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</si>
  <si>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</si>
  <si>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</si>
  <si>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</si>
  <si>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</si>
  <si>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</si>
  <si>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</si>
  <si>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</si>
  <si>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</si>
  <si>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</si>
  <si>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</si>
  <si>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</si>
  <si>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</si>
  <si>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</si>
  <si>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</si>
  <si>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</si>
  <si>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</si>
  <si>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</si>
  <si>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</si>
  <si>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</si>
  <si>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</si>
  <si>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</si>
  <si>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</si>
  <si>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</si>
  <si>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</si>
  <si>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</si>
  <si>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</si>
  <si>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</si>
  <si>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</si>
  <si>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</si>
  <si>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</si>
  <si>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</si>
  <si>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</si>
  <si>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</si>
  <si>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</si>
  <si>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</si>
  <si>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</si>
  <si>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</si>
  <si>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</si>
  <si>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</si>
  <si>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</si>
  <si>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</si>
  <si>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</si>
  <si>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</si>
  <si>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</si>
  <si>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</si>
  <si>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</si>
  <si>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</si>
  <si>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</si>
  <si>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</si>
  <si>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</si>
  <si>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</si>
  <si>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</si>
  <si>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</si>
  <si>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</si>
  <si>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</si>
  <si>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</si>
  <si>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</si>
  <si>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</si>
  <si>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</si>
  <si>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</si>
  <si>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</si>
  <si>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</si>
  <si>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</si>
  <si>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</si>
  <si>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</si>
  <si>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</si>
  <si>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</si>
  <si>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</si>
  <si>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</si>
  <si>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</si>
  <si>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</si>
  <si>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</si>
  <si>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</si>
  <si>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</si>
  <si>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</si>
  <si>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</si>
  <si>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</si>
  <si>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</si>
  <si>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</si>
  <si>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</si>
  <si>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</si>
  <si>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</si>
  <si>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</si>
  <si>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</si>
  <si>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</si>
  <si>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</si>
  <si>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</si>
  <si>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</si>
  <si>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</si>
  <si>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</si>
  <si>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</si>
  <si>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</si>
  <si>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</si>
  <si>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</si>
  <si>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</si>
  <si>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</si>
  <si>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</si>
  <si>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</si>
  <si>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</si>
  <si>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</si>
  <si>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</si>
  <si>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</si>
  <si>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</si>
  <si>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</si>
  <si>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</si>
  <si>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</si>
  <si>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</si>
  <si>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</si>
  <si>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</si>
  <si>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</si>
  <si>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</si>
  <si>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</si>
  <si>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</si>
  <si>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</si>
  <si>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</si>
  <si>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</si>
  <si>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</si>
  <si>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</si>
  <si>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</si>
  <si>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</si>
  <si>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</si>
  <si>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</si>
  <si>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</si>
  <si>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</si>
  <si>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</si>
  <si>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</si>
  <si>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</si>
  <si>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</si>
  <si>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</si>
  <si>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</si>
  <si>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</si>
  <si>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</si>
  <si>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</si>
  <si>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</si>
  <si>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</si>
  <si>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</si>
  <si>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</si>
  <si>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</si>
  <si>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</si>
  <si>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</si>
  <si>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</si>
  <si>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</si>
  <si>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</si>
  <si>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</si>
  <si>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</si>
  <si>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</si>
  <si>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</si>
  <si>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</si>
  <si>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</si>
  <si>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</si>
  <si>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</si>
  <si>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</si>
  <si>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</si>
  <si>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</si>
  <si>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</si>
  <si>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</si>
  <si>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</si>
  <si>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</si>
  <si>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</si>
  <si>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</si>
  <si>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</si>
  <si>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</si>
  <si>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</si>
  <si>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</si>
  <si>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</si>
  <si>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</si>
  <si>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</si>
  <si>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</si>
  <si>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</si>
  <si>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</si>
  <si>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</si>
  <si>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</si>
  <si>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</si>
  <si>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</si>
  <si>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</si>
  <si>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</si>
  <si>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</si>
  <si>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</si>
  <si>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</si>
  <si>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</si>
  <si>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</si>
  <si>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</si>
  <si>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</si>
  <si>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</si>
  <si>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</si>
  <si>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</si>
  <si>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</si>
  <si>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</si>
  <si>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</si>
  <si>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</si>
  <si>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</si>
  <si>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</si>
  <si>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</si>
  <si>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</si>
  <si>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</si>
  <si>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</si>
  <si>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</si>
  <si>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</si>
  <si>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</si>
  <si>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</si>
  <si>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</si>
  <si>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</si>
  <si>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</si>
  <si>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</si>
  <si>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</si>
  <si>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</si>
  <si>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</si>
  <si>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</si>
  <si>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</si>
  <si>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</si>
  <si>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</si>
  <si>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</si>
  <si>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</si>
  <si>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</si>
  <si>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</si>
  <si>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</si>
  <si>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</si>
  <si>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</si>
  <si>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</si>
  <si>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</si>
  <si>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</si>
  <si>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</si>
  <si>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</si>
  <si>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</si>
  <si>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</si>
  <si>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</si>
  <si>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</si>
  <si>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</si>
  <si>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</si>
  <si>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</si>
  <si>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</si>
  <si>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</si>
  <si>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</si>
  <si>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</si>
  <si>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</si>
  <si>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</si>
  <si>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</si>
  <si>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</si>
  <si>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</si>
  <si>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</si>
  <si>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</si>
  <si>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</si>
  <si>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</si>
  <si>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</si>
  <si>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</si>
  <si>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</si>
  <si>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</si>
  <si>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</si>
  <si>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</si>
  <si>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</si>
  <si>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</si>
  <si>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</si>
  <si>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</si>
  <si>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</si>
  <si>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</si>
  <si>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</si>
  <si>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</si>
  <si>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</si>
  <si>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</si>
  <si>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</si>
  <si>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</si>
  <si>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</si>
  <si>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</si>
  <si>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</si>
  <si>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</si>
  <si>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</si>
  <si>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</si>
  <si>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</si>
  <si>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</si>
  <si>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</si>
  <si>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</si>
  <si>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</si>
  <si>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</si>
  <si>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</si>
  <si>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</si>
  <si>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</si>
  <si>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</si>
  <si>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</si>
  <si>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</si>
  <si>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</si>
  <si>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</si>
  <si>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</si>
  <si>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</si>
  <si>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</si>
  <si>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</si>
  <si>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</si>
  <si>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</si>
  <si>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</si>
  <si>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</si>
  <si>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</si>
  <si>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</si>
  <si>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</si>
  <si>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</si>
  <si>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</si>
  <si>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</si>
  <si>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</si>
  <si>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</si>
  <si>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</si>
  <si>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</si>
  <si>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</si>
  <si>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</si>
  <si>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</si>
  <si>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</si>
  <si>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</si>
  <si>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</si>
  <si>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</si>
  <si>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</si>
  <si>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</si>
  <si>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</si>
  <si>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</si>
  <si>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</si>
  <si>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</si>
  <si>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</si>
  <si>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</si>
  <si>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</si>
  <si>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</si>
  <si>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</si>
  <si>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</si>
  <si>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</si>
  <si>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</si>
  <si>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</si>
  <si>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</si>
  <si>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</si>
  <si>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</si>
  <si>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</si>
  <si>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</si>
  <si>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</si>
  <si>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</si>
  <si>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</si>
  <si>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</si>
  <si>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</si>
  <si>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</si>
  <si>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</si>
  <si>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</si>
  <si>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</si>
  <si>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</si>
  <si>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</si>
  <si>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</si>
  <si>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</si>
  <si>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</si>
  <si>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</si>
  <si>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</si>
  <si>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</si>
  <si>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</si>
  <si>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</si>
  <si>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</si>
  <si>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</si>
  <si>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</si>
  <si>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</si>
  <si>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</si>
  <si>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</si>
  <si>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</si>
  <si>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</si>
  <si>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</si>
  <si>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</si>
  <si>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</si>
  <si>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</si>
  <si>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</si>
  <si>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</si>
  <si>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</si>
  <si>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</si>
  <si>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</si>
  <si>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</si>
  <si>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</si>
  <si>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</si>
  <si>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</si>
  <si>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</si>
  <si>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</si>
  <si>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</si>
  <si>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</si>
  <si>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</si>
  <si>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</si>
  <si>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</si>
  <si>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</si>
  <si>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</si>
  <si>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</si>
  <si>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</si>
  <si>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</si>
  <si>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</si>
  <si>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</si>
  <si>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</si>
  <si>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</si>
  <si>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</si>
  <si>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</si>
  <si>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</si>
  <si>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</si>
  <si>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</si>
  <si>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</si>
  <si>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</si>
  <si>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</si>
  <si>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</si>
  <si>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</si>
  <si>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</si>
  <si>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</si>
  <si>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</si>
  <si>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</si>
  <si>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</si>
  <si>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</si>
  <si>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</si>
  <si>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</si>
  <si>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</si>
  <si>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</si>
  <si>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</si>
  <si>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</si>
  <si>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</si>
  <si>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</si>
  <si>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</si>
  <si>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</si>
  <si>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</si>
  <si>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</si>
  <si>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</si>
  <si>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</si>
  <si>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</si>
  <si>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</si>
  <si>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</si>
  <si>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</si>
  <si>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</si>
  <si>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</si>
  <si>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</si>
  <si>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</si>
  <si>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</si>
  <si>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</si>
  <si>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</si>
  <si>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</si>
  <si>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</si>
  <si>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</si>
  <si>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</si>
  <si>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</si>
  <si>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</si>
  <si>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</si>
  <si>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</si>
  <si>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</si>
  <si>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</si>
  <si>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</si>
  <si>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</si>
  <si>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</si>
  <si>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</si>
  <si>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</si>
  <si>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</si>
  <si>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</si>
  <si>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</si>
  <si>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</si>
  <si>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</si>
  <si>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</si>
  <si>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</si>
  <si>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</si>
  <si>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</si>
  <si>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</si>
  <si>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</si>
  <si>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</si>
  <si>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</si>
  <si>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</si>
  <si>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</si>
  <si>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</si>
  <si>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</si>
  <si>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</si>
  <si>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</si>
  <si>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</si>
  <si>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</si>
  <si>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</si>
  <si>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</si>
  <si>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</si>
  <si>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</si>
  <si>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</si>
  <si>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</si>
  <si>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</si>
  <si>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</si>
  <si>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</si>
  <si>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</si>
  <si>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</si>
  <si>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</si>
  <si>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</si>
  <si>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</si>
  <si>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</si>
  <si>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</si>
  <si>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</si>
  <si>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</si>
  <si>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</si>
  <si>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</si>
  <si>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</si>
  <si>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</si>
  <si>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</si>
  <si>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</si>
  <si>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</si>
  <si>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</si>
  <si>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</si>
  <si>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</si>
  <si>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</si>
  <si>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</si>
  <si>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</si>
  <si>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</si>
  <si>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</si>
  <si>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</si>
  <si>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</si>
  <si>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</si>
  <si>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</si>
  <si>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</si>
  <si>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</si>
  <si>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</si>
  <si>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</si>
  <si>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</si>
  <si>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</si>
  <si>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</si>
  <si>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</si>
  <si>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</si>
  <si>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</si>
  <si>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</si>
  <si>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</si>
  <si>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</si>
  <si>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</si>
  <si>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</si>
  <si>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</si>
  <si>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</si>
  <si>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</si>
  <si>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</si>
  <si>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</si>
  <si>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</si>
  <si>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</si>
  <si>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</si>
  <si>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</si>
  <si>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</si>
  <si>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</si>
  <si>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</si>
  <si>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</si>
  <si>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</si>
  <si>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</si>
  <si>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</si>
  <si>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</si>
  <si>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</si>
  <si>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</si>
  <si>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</si>
  <si>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</si>
  <si>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</si>
  <si>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</si>
  <si>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</si>
  <si>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</si>
  <si>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</si>
  <si>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</si>
  <si>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</si>
  <si>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</si>
  <si>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</si>
  <si>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</si>
  <si>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</si>
  <si>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</si>
  <si>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</si>
  <si>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</si>
  <si>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</si>
  <si>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</si>
  <si>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</si>
  <si>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</si>
  <si>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</si>
  <si>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</si>
  <si>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</si>
  <si>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</si>
  <si>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</si>
  <si>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</si>
  <si>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</si>
  <si>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</si>
  <si>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</si>
  <si>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</si>
  <si>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</si>
  <si>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</si>
  <si>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</si>
  <si>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</si>
  <si>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</si>
  <si>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</si>
  <si>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</si>
  <si>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</si>
  <si>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</si>
  <si>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</si>
  <si>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</si>
  <si>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</si>
  <si>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</si>
  <si>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</si>
  <si>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</si>
  <si>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</si>
  <si>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</si>
  <si>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</si>
  <si>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</si>
  <si>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</si>
  <si>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</si>
  <si>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</si>
  <si>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</si>
  <si>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</si>
  <si>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</si>
  <si>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</si>
  <si>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</si>
  <si>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</si>
  <si>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</si>
  <si>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</si>
  <si>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</si>
  <si>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</si>
  <si>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</si>
  <si>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</si>
  <si>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</si>
  <si>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</si>
  <si>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</si>
  <si>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</si>
  <si>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</si>
  <si>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</si>
  <si>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</si>
  <si>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</si>
  <si>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</si>
  <si>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</si>
  <si>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</si>
  <si>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</si>
  <si>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</si>
  <si>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</si>
  <si>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</si>
  <si>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</si>
  <si>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</si>
  <si>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</si>
  <si>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</si>
  <si>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</si>
  <si>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</si>
  <si>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</si>
  <si>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</si>
  <si>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</si>
  <si>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</si>
  <si>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</si>
  <si>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</si>
  <si>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</si>
  <si>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</si>
  <si>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</si>
  <si>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</si>
  <si>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</si>
  <si>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</si>
  <si>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</si>
  <si>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</si>
  <si>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</si>
  <si>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</si>
  <si>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</si>
  <si>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</si>
  <si>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</si>
  <si>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</si>
  <si>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</si>
  <si>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</si>
  <si>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</si>
  <si>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</si>
  <si>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</si>
  <si>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</si>
  <si>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</si>
  <si>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</si>
  <si>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</si>
  <si>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</si>
  <si>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</si>
  <si>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</si>
  <si>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</si>
  <si>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</si>
  <si>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</si>
  <si>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</si>
  <si>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</si>
  <si>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</si>
  <si>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</si>
  <si>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</si>
  <si>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</si>
  <si>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</si>
  <si>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</si>
  <si>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</si>
  <si>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</si>
  <si>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</si>
  <si>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</si>
  <si>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</si>
  <si>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</si>
  <si>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</si>
  <si>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</si>
  <si>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</si>
  <si>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</si>
  <si>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</si>
  <si>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</si>
  <si>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</si>
  <si>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</si>
  <si>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</si>
  <si>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</si>
  <si>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</si>
  <si>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</si>
  <si>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</si>
  <si>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</si>
  <si>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</si>
  <si>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</si>
  <si>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</si>
  <si>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</si>
  <si>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</si>
  <si>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</si>
  <si>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</si>
  <si>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</si>
  <si>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</si>
  <si>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</si>
  <si>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</si>
  <si>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</si>
  <si>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</si>
  <si>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</si>
  <si>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</si>
  <si>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</si>
  <si>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</si>
  <si>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</si>
  <si>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</si>
  <si>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</si>
  <si>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</si>
  <si>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</si>
  <si>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</si>
  <si>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</si>
  <si>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</si>
  <si>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</si>
  <si>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</si>
  <si>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</si>
  <si>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</si>
  <si>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</si>
  <si>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</si>
  <si>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</si>
  <si>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</si>
  <si>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</si>
  <si>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</si>
  <si>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</si>
  <si>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</si>
  <si>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</si>
  <si>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</si>
  <si>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</si>
  <si>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</si>
  <si>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</si>
  <si>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</si>
  <si>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</si>
  <si>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</si>
  <si>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</si>
  <si>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</si>
  <si>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</si>
  <si>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</si>
  <si>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</si>
  <si>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</si>
  <si>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</si>
  <si>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</si>
  <si>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</si>
  <si>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</si>
  <si>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</si>
  <si>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</si>
  <si>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</si>
  <si>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</si>
  <si>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</si>
  <si>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</si>
  <si>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</si>
  <si>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</si>
  <si>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</si>
  <si>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</si>
  <si>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</si>
  <si>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</si>
  <si>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</si>
  <si>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</si>
  <si>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</si>
  <si>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</si>
  <si>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</si>
  <si>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</si>
  <si>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</si>
  <si>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</si>
  <si>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</si>
  <si>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</si>
  <si>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</si>
  <si>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</si>
  <si>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</si>
  <si>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</si>
  <si>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</si>
  <si>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</si>
  <si>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</si>
  <si>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</si>
  <si>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</si>
  <si>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</si>
  <si>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</si>
  <si>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</si>
  <si>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</si>
  <si>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</si>
  <si>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</si>
  <si>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</si>
  <si>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</si>
  <si>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</si>
  <si>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</si>
  <si>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</si>
  <si>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</si>
  <si>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</si>
  <si>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</si>
  <si>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</si>
  <si>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</si>
  <si>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</si>
  <si>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</si>
  <si>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</si>
  <si>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</si>
  <si>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</si>
  <si>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</si>
  <si>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</si>
  <si>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</si>
  <si>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</si>
  <si>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</si>
  <si>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</si>
  <si>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</si>
  <si>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</si>
  <si>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</si>
  <si>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</si>
  <si>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</si>
  <si>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</si>
  <si>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</si>
  <si>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</si>
  <si>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</si>
  <si>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</si>
  <si>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</si>
  <si>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</si>
  <si>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</si>
  <si>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</si>
  <si>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</si>
  <si>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</si>
  <si>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</si>
  <si>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</si>
  <si>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</si>
  <si>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</si>
  <si>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</si>
  <si>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</si>
  <si>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</si>
  <si>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</si>
  <si>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</si>
  <si>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</si>
  <si>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</si>
  <si>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</si>
  <si>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</si>
  <si>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</si>
  <si>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</si>
  <si>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</si>
  <si>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</si>
  <si>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</si>
  <si>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</si>
  <si>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</si>
  <si>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</si>
  <si>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</si>
  <si>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</si>
  <si>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</si>
  <si>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</si>
  <si>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</si>
  <si>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</si>
  <si>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</si>
  <si>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</si>
  <si>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</si>
  <si>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</si>
  <si>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</si>
  <si>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</si>
  <si>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</si>
  <si>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</si>
  <si>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</si>
  <si>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</si>
  <si>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</si>
  <si>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</si>
  <si>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</si>
  <si>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</si>
  <si>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</si>
  <si>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</si>
  <si>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</si>
  <si>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</si>
  <si>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</si>
  <si>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</si>
  <si>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</si>
  <si>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</si>
  <si>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</si>
  <si>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</si>
  <si>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</si>
  <si>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</si>
  <si>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</si>
  <si>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</si>
  <si>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</si>
  <si>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</si>
  <si>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</si>
  <si>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</si>
  <si>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</si>
  <si>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</si>
  <si>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</si>
  <si>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</si>
  <si>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</si>
  <si>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</si>
  <si>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</si>
  <si>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</si>
  <si>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</si>
  <si>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</si>
  <si>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</si>
  <si>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</si>
  <si>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</si>
  <si>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</si>
  <si>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</si>
  <si>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</si>
  <si>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</si>
  <si>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</si>
  <si>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</si>
  <si>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</si>
  <si>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</si>
  <si>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</si>
  <si>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</si>
  <si>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</si>
  <si>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</si>
  <si>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</si>
  <si>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</si>
  <si>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</si>
  <si>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</si>
  <si>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</si>
  <si>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</si>
  <si>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</si>
  <si>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</si>
  <si>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</si>
  <si>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</si>
  <si>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</si>
  <si>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</si>
  <si>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</si>
  <si>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</si>
  <si>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</si>
  <si>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</si>
  <si>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</si>
  <si>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</si>
  <si>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</si>
  <si>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</si>
  <si>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</si>
  <si>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</si>
  <si>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</si>
  <si>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</si>
  <si>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</si>
  <si>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</si>
  <si>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</si>
  <si>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</si>
  <si>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</si>
  <si>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</si>
  <si>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</si>
  <si>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</si>
  <si>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</si>
  <si>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</si>
  <si>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</si>
  <si>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</si>
  <si>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</si>
  <si>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</si>
  <si>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</si>
  <si>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</si>
  <si>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</si>
  <si>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</si>
  <si>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</si>
  <si>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</si>
  <si>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</si>
  <si>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</si>
  <si>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</si>
  <si>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</si>
  <si>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</si>
  <si>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</si>
  <si>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</si>
  <si>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</si>
  <si>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</si>
  <si>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</si>
  <si>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</si>
  <si>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</si>
  <si>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</si>
  <si>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</si>
  <si>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</si>
  <si>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</si>
  <si>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</si>
  <si>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</si>
  <si>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</si>
  <si>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</si>
  <si>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</si>
  <si>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</si>
  <si>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</si>
  <si>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</si>
  <si>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</si>
  <si>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</si>
  <si>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</si>
  <si>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</si>
  <si>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</si>
  <si>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</si>
  <si>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</si>
  <si>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</si>
  <si>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</si>
  <si>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</si>
  <si>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</si>
  <si>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</si>
  <si>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</si>
  <si>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</si>
  <si>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</si>
  <si>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</si>
  <si>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</si>
  <si>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</si>
  <si>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</si>
  <si>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</si>
  <si>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</si>
  <si>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</si>
  <si>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</si>
  <si>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</si>
  <si>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</si>
  <si>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</si>
  <si>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</si>
  <si>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</si>
  <si>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</si>
  <si>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</si>
  <si>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</si>
  <si>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</si>
  <si>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</si>
  <si>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</si>
  <si>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</si>
  <si>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</si>
  <si>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</si>
  <si>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</si>
  <si>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</si>
  <si>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</si>
  <si>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</si>
  <si>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</si>
  <si>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</si>
  <si>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</si>
  <si>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</si>
  <si>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</si>
  <si>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</si>
  <si>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</si>
  <si>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</si>
  <si>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</si>
  <si>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</si>
  <si>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</si>
  <si>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</si>
  <si>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</si>
  <si>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</si>
  <si>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</si>
  <si>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</si>
  <si>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</si>
  <si>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</si>
  <si>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</si>
  <si>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</si>
  <si>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</si>
  <si>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</si>
  <si>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</si>
  <si>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</si>
  <si>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</si>
  <si>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</si>
  <si>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</si>
  <si>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</si>
  <si>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</si>
  <si>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</si>
  <si>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</si>
  <si>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</si>
  <si>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</si>
  <si>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</si>
  <si>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</si>
  <si>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</si>
  <si>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</si>
  <si>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</si>
  <si>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</si>
  <si>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</si>
  <si>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</si>
  <si>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</si>
  <si>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</si>
  <si>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</si>
  <si>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</si>
  <si>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</si>
  <si>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</si>
  <si>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</si>
  <si>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</si>
  <si>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</si>
  <si>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</si>
  <si>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</si>
  <si>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</si>
  <si>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</si>
  <si>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</si>
  <si>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</si>
  <si>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</si>
  <si>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</si>
  <si>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</si>
  <si>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</si>
  <si>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</si>
  <si>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</si>
  <si>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</si>
  <si>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</si>
  <si>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</si>
  <si>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</si>
  <si>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</si>
  <si>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</si>
  <si>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</si>
  <si>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</si>
  <si>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</si>
  <si>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</si>
  <si>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</si>
  <si>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</si>
  <si>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</si>
  <si>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</si>
  <si>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</si>
  <si>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</si>
  <si>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</si>
  <si>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</si>
  <si>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</si>
  <si>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</si>
  <si>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</si>
  <si>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</si>
  <si>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</si>
  <si>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</si>
  <si>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</si>
  <si>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</si>
  <si>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</si>
  <si>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</si>
  <si>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</si>
  <si>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</si>
  <si>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</si>
  <si>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</si>
  <si>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</si>
  <si>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</si>
  <si>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</si>
  <si>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</si>
  <si>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</si>
  <si>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</si>
  <si>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</si>
  <si>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</si>
  <si>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</si>
  <si>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</si>
  <si>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</si>
  <si>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</si>
  <si>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</si>
  <si>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</si>
  <si>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</si>
  <si>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</si>
  <si>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</si>
  <si>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</si>
  <si>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</si>
  <si>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</si>
  <si>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</si>
  <si>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</si>
  <si>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</si>
  <si>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</si>
  <si>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</si>
  <si>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</si>
  <si>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</si>
  <si>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</si>
  <si>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</si>
  <si>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</si>
  <si>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</si>
  <si>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</si>
  <si>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</si>
  <si>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</si>
  <si>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</si>
  <si>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</si>
  <si>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</si>
  <si>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</si>
  <si>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</si>
  <si>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</si>
  <si>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</si>
  <si>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</si>
  <si>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</si>
  <si>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</si>
  <si>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</si>
  <si>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</si>
  <si>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</si>
  <si>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</si>
  <si>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</si>
  <si>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</si>
  <si>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</si>
  <si>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</si>
  <si>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</si>
  <si>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</si>
  <si>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</si>
  <si>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</si>
  <si>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</si>
  <si>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</si>
  <si>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</si>
  <si>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</si>
  <si>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</si>
  <si>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</si>
  <si>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</si>
  <si>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</si>
  <si>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</si>
  <si>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</si>
  <si>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</si>
  <si>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</si>
  <si>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</si>
  <si>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</si>
  <si>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</si>
  <si>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</si>
  <si>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</si>
  <si>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</si>
  <si>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</si>
  <si>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</si>
  <si>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</si>
  <si>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</si>
  <si>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</si>
  <si>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</si>
  <si>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</si>
  <si>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</si>
  <si>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</si>
  <si>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</si>
  <si>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</si>
  <si>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</si>
  <si>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</si>
  <si>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</si>
  <si>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</si>
  <si>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</si>
  <si>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</si>
  <si>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</si>
  <si>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</si>
  <si>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</si>
  <si>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</si>
  <si>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</si>
  <si>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</si>
  <si>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</si>
  <si>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</si>
  <si>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</si>
  <si>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</si>
  <si>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</si>
  <si>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</si>
  <si>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</si>
  <si>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</si>
  <si>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</si>
  <si>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</si>
  <si>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</si>
  <si>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</si>
  <si>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</si>
  <si>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</si>
  <si>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</si>
  <si>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</si>
  <si>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</si>
  <si>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</si>
  <si>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</si>
  <si>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</si>
  <si>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</si>
  <si>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</si>
  <si>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</si>
  <si>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</si>
  <si>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</si>
  <si>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</si>
  <si>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</si>
  <si>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</si>
  <si>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</si>
  <si>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</si>
  <si>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</si>
  <si>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</si>
  <si>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</si>
  <si>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</si>
  <si>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</si>
  <si>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</si>
  <si>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</si>
  <si>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</si>
  <si>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</si>
  <si>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</si>
  <si>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</si>
  <si>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</si>
  <si>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</si>
  <si>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</si>
  <si>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</si>
  <si>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</si>
  <si>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</si>
  <si>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</si>
  <si>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</si>
  <si>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</si>
  <si>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</si>
  <si>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</si>
  <si>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</si>
  <si>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</si>
  <si>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</si>
  <si>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</si>
  <si>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</si>
  <si>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</si>
  <si>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</si>
  <si>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</si>
  <si>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</si>
  <si>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</si>
  <si>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</si>
  <si>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</si>
  <si>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</si>
  <si>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</si>
  <si>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</si>
  <si>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</si>
  <si>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</si>
  <si>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</si>
  <si>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</si>
  <si>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</si>
  <si>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</si>
  <si>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</si>
  <si>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</si>
  <si>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</si>
  <si>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</si>
  <si>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</si>
  <si>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</si>
  <si>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</si>
  <si>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</si>
  <si>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</si>
  <si>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</si>
  <si>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</si>
  <si>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</si>
  <si>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</si>
  <si>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</si>
  <si>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</si>
  <si>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</si>
  <si>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</si>
  <si>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</si>
  <si>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</si>
  <si>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</si>
  <si>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</si>
  <si>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</si>
  <si>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</si>
  <si>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</si>
  <si>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</si>
  <si>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</si>
  <si>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</si>
  <si>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</si>
  <si>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</si>
  <si>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</si>
  <si>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</si>
  <si>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</si>
  <si>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</si>
  <si>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</si>
  <si>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</si>
  <si>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</si>
  <si>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</si>
  <si>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</si>
  <si>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</si>
  <si>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</si>
  <si>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</si>
  <si>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</si>
  <si>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</si>
  <si>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</si>
  <si>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</si>
  <si>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</si>
  <si>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</si>
  <si>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</si>
  <si>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</si>
  <si>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</si>
  <si>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</si>
  <si>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</si>
  <si>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</si>
  <si>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</si>
  <si>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</si>
  <si>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</si>
  <si>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</si>
  <si>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</si>
  <si>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</si>
  <si>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</si>
  <si>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</si>
  <si>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</si>
  <si>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</si>
  <si>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</si>
  <si>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</si>
  <si>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</si>
  <si>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</si>
  <si>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</si>
  <si>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</si>
  <si>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</si>
  <si>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</si>
  <si>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</si>
  <si>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</si>
  <si>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</si>
  <si>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</si>
  <si>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</si>
  <si>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</si>
  <si>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</si>
  <si>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</si>
  <si>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</si>
  <si>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</si>
  <si>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</si>
  <si>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</si>
  <si>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</si>
  <si>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</si>
  <si>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</si>
  <si>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</si>
  <si>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</si>
  <si>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</si>
  <si>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</si>
  <si>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</si>
  <si>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</si>
  <si>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</si>
  <si>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</si>
  <si>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</si>
  <si>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</si>
  <si>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</si>
  <si>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</si>
  <si>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</si>
  <si>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</si>
  <si>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</si>
  <si>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</si>
  <si>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</si>
  <si>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</si>
  <si>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</si>
  <si>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</si>
  <si>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</si>
  <si>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</si>
  <si>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</si>
  <si>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</si>
  <si>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</si>
  <si>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</si>
  <si>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</si>
  <si>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</si>
  <si>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</si>
  <si>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</si>
  <si>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</si>
  <si>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</si>
  <si>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</si>
  <si>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</si>
  <si>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</si>
  <si>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</si>
  <si>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</si>
  <si>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</si>
  <si>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</si>
  <si>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</si>
  <si>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</si>
  <si>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</si>
  <si>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</si>
  <si>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</si>
  <si>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</si>
  <si>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</si>
  <si>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</si>
  <si>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</si>
  <si>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</si>
  <si>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</si>
  <si>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</si>
  <si>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</si>
  <si>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</si>
  <si>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</si>
  <si>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</si>
  <si>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</si>
  <si>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</si>
  <si>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</si>
  <si>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</si>
  <si>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</si>
  <si>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</si>
  <si>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</si>
  <si>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</si>
  <si>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</si>
  <si>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</si>
  <si>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</si>
  <si>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</si>
  <si>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</si>
  <si>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</si>
  <si>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</si>
  <si>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</si>
  <si>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</si>
  <si>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</si>
  <si>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</si>
  <si>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</si>
  <si>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</si>
  <si>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</si>
  <si>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</si>
  <si>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</si>
  <si>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</si>
  <si>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</si>
  <si>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</si>
  <si>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</si>
  <si>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</si>
  <si>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</si>
  <si>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</si>
  <si>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</si>
  <si>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</si>
  <si>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</si>
  <si>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</si>
  <si>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</si>
  <si>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</si>
  <si>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</si>
  <si>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</si>
  <si>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</si>
  <si>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</si>
  <si>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</si>
  <si>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</si>
  <si>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</si>
  <si>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</si>
  <si>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</si>
  <si>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</si>
  <si>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</si>
  <si>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</si>
  <si>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</si>
  <si>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</si>
  <si>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</si>
  <si>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</si>
  <si>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</si>
  <si>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</si>
  <si>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</si>
  <si>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</si>
  <si>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</si>
  <si>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</si>
  <si>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</si>
  <si>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</si>
  <si>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</si>
  <si>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</si>
  <si>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</si>
  <si>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</si>
  <si>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</si>
  <si>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</si>
  <si>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</si>
  <si>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</si>
  <si>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</si>
  <si>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</si>
  <si>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</si>
  <si>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</si>
  <si>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</si>
  <si>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</si>
  <si>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</si>
  <si>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</si>
  <si>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</si>
  <si>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</si>
  <si>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</si>
  <si>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</si>
  <si>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</si>
  <si>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</si>
  <si>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</si>
  <si>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</si>
  <si>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</si>
  <si>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</si>
  <si>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</si>
  <si>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</si>
  <si>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</si>
  <si>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</si>
  <si>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</si>
  <si>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</si>
  <si>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</si>
  <si>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</si>
  <si>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</si>
  <si>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</si>
  <si>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</si>
  <si>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</si>
  <si>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</si>
  <si>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</si>
  <si>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</si>
  <si>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</si>
  <si>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</si>
  <si>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</si>
  <si>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</si>
  <si>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</si>
  <si>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</si>
  <si>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</si>
  <si>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</si>
  <si>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</si>
  <si>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</si>
  <si>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</si>
  <si>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</si>
  <si>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</si>
  <si>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</si>
  <si>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</si>
  <si>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</si>
  <si>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</si>
  <si>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</si>
  <si>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</si>
  <si>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</si>
  <si>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</si>
  <si>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</si>
  <si>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</si>
  <si>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</si>
  <si>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</si>
  <si>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</si>
  <si>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</si>
  <si>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</si>
  <si>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</si>
  <si>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</si>
  <si>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</si>
  <si>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</si>
  <si>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</si>
  <si>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</si>
  <si>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</si>
  <si>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</si>
  <si>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</si>
  <si>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</si>
  <si>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</si>
  <si>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</si>
  <si>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</si>
  <si>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</si>
  <si>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</si>
  <si>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</si>
  <si>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</si>
  <si>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</si>
  <si>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</si>
  <si>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</si>
  <si>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</si>
  <si>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</si>
  <si>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</si>
  <si>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</si>
  <si>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</si>
  <si>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</si>
  <si>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</si>
  <si>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</si>
  <si>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</si>
  <si>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</si>
  <si>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</si>
  <si>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</si>
  <si>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</si>
  <si>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</si>
  <si>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</si>
  <si>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</si>
  <si>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</si>
  <si>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</si>
  <si>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</si>
  <si>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</si>
  <si>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</si>
  <si>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</si>
  <si>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</si>
  <si>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</si>
  <si>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</si>
  <si>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</si>
  <si>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</si>
  <si>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</si>
  <si>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</si>
  <si>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</si>
  <si>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</si>
  <si>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</si>
  <si>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</si>
  <si>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</si>
  <si>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</si>
  <si>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</si>
  <si>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</si>
  <si>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</si>
  <si>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</si>
  <si>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</si>
  <si>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</si>
  <si>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</si>
  <si>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</si>
  <si>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</si>
  <si>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</si>
  <si>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</si>
  <si>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</si>
  <si>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</si>
  <si>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</si>
  <si>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</si>
  <si>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</si>
  <si>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</si>
  <si>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</si>
  <si>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</si>
  <si>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</si>
  <si>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</si>
  <si>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</si>
  <si>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</si>
  <si>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</si>
  <si>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</si>
  <si>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</si>
  <si>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</si>
  <si>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</si>
  <si>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</si>
  <si>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</si>
  <si>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</si>
  <si>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</si>
  <si>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</si>
  <si>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</si>
  <si>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</si>
  <si>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</si>
  <si>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</si>
  <si>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</si>
  <si>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</si>
  <si>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</si>
  <si>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</si>
  <si>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</si>
  <si>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</si>
  <si>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</si>
  <si>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</si>
  <si>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</si>
  <si>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</si>
  <si>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</si>
  <si>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</si>
  <si>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</si>
  <si>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</si>
  <si>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</si>
  <si>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</si>
  <si>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</si>
  <si>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</si>
  <si>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</si>
  <si>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</si>
  <si>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</si>
  <si>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</si>
  <si>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</si>
  <si>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</si>
  <si>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</si>
  <si>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</si>
  <si>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</si>
  <si>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</si>
  <si>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</si>
  <si>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</si>
  <si>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</si>
  <si>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</si>
  <si>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</si>
  <si>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</si>
  <si>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</si>
  <si>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</si>
  <si>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</si>
  <si>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</si>
  <si>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</si>
  <si>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</si>
  <si>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</si>
  <si>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</si>
  <si>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</si>
  <si>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</si>
  <si>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</si>
  <si>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</si>
  <si>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</si>
  <si>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</si>
  <si>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</si>
  <si>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</si>
  <si>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</si>
  <si>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</si>
  <si>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</si>
  <si>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</si>
  <si>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</si>
  <si>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</si>
  <si>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</si>
  <si>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</si>
  <si>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</si>
  <si>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</si>
  <si>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</si>
  <si>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</si>
  <si>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</si>
  <si>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</si>
  <si>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</si>
  <si>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</si>
  <si>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</si>
  <si>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</si>
  <si>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</si>
  <si>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</si>
  <si>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</si>
  <si>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</si>
  <si>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</si>
  <si>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</si>
  <si>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</si>
  <si>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</si>
  <si>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</si>
  <si>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</si>
  <si>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</si>
  <si>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</si>
  <si>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</si>
  <si>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</si>
  <si>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</si>
  <si>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</si>
  <si>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</si>
  <si>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</si>
  <si>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</si>
  <si>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</si>
  <si>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</si>
  <si>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</si>
  <si>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</si>
  <si>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</si>
  <si>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</si>
  <si>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</si>
  <si>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</si>
  <si>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</si>
  <si>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</si>
  <si>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</si>
  <si>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</si>
  <si>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</si>
  <si>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</si>
  <si>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</si>
  <si>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</si>
  <si>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</si>
  <si>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</si>
  <si>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</si>
  <si>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</si>
  <si>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</si>
  <si>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</si>
  <si>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</si>
  <si>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</si>
  <si>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</si>
  <si>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</si>
  <si>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</si>
  <si>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</si>
  <si>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</si>
  <si>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</si>
  <si>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</si>
  <si>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</si>
  <si>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</si>
  <si>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</si>
  <si>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</si>
  <si>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</si>
  <si>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</si>
  <si>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</si>
  <si>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</si>
  <si>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</si>
  <si>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</si>
  <si>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</si>
  <si>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</si>
  <si>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</si>
  <si>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</si>
  <si>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</si>
  <si>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</si>
  <si>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</si>
  <si>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</si>
  <si>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</si>
  <si>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</si>
  <si>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</si>
  <si>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</si>
  <si>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</si>
  <si>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</si>
  <si>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</si>
  <si>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</si>
  <si>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</si>
  <si>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</si>
  <si>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</si>
  <si>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</si>
  <si>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</si>
  <si>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</si>
  <si>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</si>
  <si>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</si>
  <si>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</si>
  <si>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</si>
  <si>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</si>
  <si>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</si>
  <si>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</si>
  <si>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</si>
  <si>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</si>
  <si>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</si>
  <si>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</si>
  <si>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</si>
  <si>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</si>
  <si>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</si>
  <si>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</si>
  <si>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</si>
  <si>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</si>
  <si>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</si>
  <si>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</si>
  <si>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</si>
  <si>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</si>
  <si>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</si>
  <si>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</si>
  <si>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</si>
  <si>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</si>
  <si>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</si>
  <si>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</si>
  <si>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</si>
  <si>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</si>
  <si>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</si>
  <si>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</si>
  <si>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</si>
  <si>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</si>
  <si>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</si>
  <si>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</si>
  <si>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</si>
  <si>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</si>
  <si>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</si>
  <si>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</si>
  <si>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</si>
  <si>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</si>
  <si>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</si>
  <si>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</si>
  <si>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</si>
  <si>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</si>
  <si>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</si>
  <si>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</si>
  <si>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</si>
  <si>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</si>
  <si>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</si>
  <si>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</si>
  <si>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</si>
  <si>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</si>
  <si>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</si>
  <si>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</si>
  <si>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</si>
  <si>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</si>
  <si>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</si>
  <si>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</si>
  <si>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</si>
  <si>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</si>
  <si>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</si>
  <si>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</si>
  <si>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</si>
  <si>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</si>
  <si>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</si>
  <si>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</si>
  <si>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</si>
  <si>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</si>
  <si>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</si>
  <si>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</si>
  <si>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</si>
  <si>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</si>
  <si>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</si>
  <si>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</si>
  <si>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</si>
  <si>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</si>
  <si>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</si>
  <si>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</si>
  <si>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</si>
  <si>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</si>
  <si>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</si>
  <si>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</si>
  <si>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</si>
  <si>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</si>
  <si>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</si>
  <si>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</si>
  <si>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</si>
  <si>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</si>
  <si>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</si>
  <si>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</si>
  <si>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</si>
  <si>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</si>
  <si>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</si>
  <si>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</si>
  <si>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</si>
  <si>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</si>
  <si>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</si>
  <si>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</si>
  <si>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</si>
  <si>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</si>
  <si>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</si>
  <si>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</si>
  <si>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</si>
  <si>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</si>
  <si>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</si>
  <si>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</si>
  <si>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</si>
  <si>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</si>
  <si>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</si>
  <si>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</si>
  <si>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</si>
  <si>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</si>
  <si>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</si>
  <si>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</si>
  <si>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</si>
  <si>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</si>
  <si>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</si>
  <si>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</si>
  <si>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</si>
  <si>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</si>
  <si>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</si>
  <si>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</si>
  <si>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</si>
  <si>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</si>
  <si>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</si>
  <si>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</si>
  <si>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</si>
  <si>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</si>
  <si>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</si>
  <si>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</si>
  <si>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</si>
  <si>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</si>
  <si>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</si>
  <si>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</si>
  <si>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</si>
  <si>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</si>
  <si>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</si>
  <si>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</si>
  <si>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</si>
  <si>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</si>
  <si>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</si>
  <si>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</si>
  <si>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</si>
  <si>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</si>
  <si>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</si>
  <si>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</si>
  <si>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</si>
  <si>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</si>
  <si>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</si>
  <si>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</si>
  <si>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</si>
  <si>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</si>
  <si>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</si>
  <si>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</si>
  <si>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</si>
  <si>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</si>
  <si>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</si>
  <si>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</si>
  <si>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</si>
  <si>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</si>
  <si>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</si>
  <si>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</si>
  <si>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</si>
  <si>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</si>
  <si>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</si>
  <si>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</si>
  <si>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</si>
  <si>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</si>
  <si>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</si>
  <si>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</si>
  <si>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</si>
  <si>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</si>
  <si>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</si>
  <si>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</si>
  <si>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</si>
  <si>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</si>
  <si>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</si>
  <si>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</si>
  <si>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</si>
  <si>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</si>
  <si>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</si>
  <si>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</si>
  <si>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</si>
  <si>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</si>
  <si>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</si>
  <si>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</si>
  <si>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</si>
  <si>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</si>
  <si>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</si>
  <si>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</si>
  <si>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</si>
  <si>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</si>
  <si>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</si>
  <si>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</si>
  <si>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</si>
  <si>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</si>
  <si>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</si>
  <si>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</si>
  <si>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</si>
  <si>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</si>
  <si>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</si>
  <si>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</si>
  <si>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</si>
  <si>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</si>
  <si>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</si>
  <si>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</si>
  <si>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</si>
  <si>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</si>
  <si>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</si>
  <si>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</si>
  <si>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</si>
  <si>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</si>
  <si>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</si>
  <si>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</si>
  <si>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</si>
  <si>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</si>
  <si>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</si>
  <si>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</si>
  <si>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</si>
  <si>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</si>
  <si>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</si>
  <si>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</si>
  <si>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</si>
  <si>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</si>
  <si>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</si>
  <si>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</si>
  <si>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</si>
  <si>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</si>
  <si>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</si>
  <si>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</si>
  <si>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</si>
  <si>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</si>
  <si>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</si>
  <si>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</si>
  <si>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</si>
  <si>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</si>
  <si>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</si>
  <si>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</si>
  <si>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</si>
  <si>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</si>
  <si>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</si>
  <si>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</si>
  <si>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</si>
  <si>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</si>
  <si>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</si>
  <si>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</si>
  <si>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</si>
  <si>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</si>
  <si>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</si>
  <si>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</si>
  <si>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</si>
  <si>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</si>
  <si>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</si>
  <si>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</si>
  <si>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</si>
  <si>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</si>
  <si>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</si>
  <si>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</si>
  <si>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</si>
  <si>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</si>
  <si>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</si>
  <si>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</si>
  <si>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</si>
  <si>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</si>
  <si>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</si>
  <si>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</si>
  <si>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</si>
  <si>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</si>
  <si>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</si>
  <si>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</si>
  <si>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</si>
  <si>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</si>
  <si>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</si>
  <si>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</si>
  <si>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</si>
  <si>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</si>
  <si>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</si>
  <si>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</si>
  <si>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</si>
  <si>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</si>
  <si>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</si>
  <si>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</si>
  <si>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</si>
  <si>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</si>
  <si>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</si>
  <si>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</si>
  <si>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</si>
  <si>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</si>
  <si>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</si>
  <si>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</si>
  <si>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</si>
  <si>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</si>
  <si>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</si>
  <si>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</si>
  <si>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</si>
  <si>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</si>
  <si>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</si>
  <si>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</si>
  <si>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</si>
  <si>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</si>
  <si>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</si>
  <si>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</si>
  <si>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</si>
  <si>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</si>
  <si>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</si>
  <si>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</si>
  <si>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</si>
  <si>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</si>
  <si>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</si>
  <si>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</si>
  <si>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</si>
  <si>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</si>
  <si>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</si>
  <si>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</si>
  <si>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</si>
  <si>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</si>
  <si>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</si>
  <si>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</si>
  <si>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</si>
  <si>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</si>
  <si>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</si>
  <si>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</si>
  <si>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</si>
  <si>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</si>
  <si>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</si>
  <si>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</si>
  <si>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</si>
  <si>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</si>
  <si>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</si>
  <si>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</si>
  <si>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</si>
  <si>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</si>
  <si>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</si>
  <si>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</si>
  <si>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</si>
  <si>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</si>
  <si>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</si>
  <si>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</si>
  <si>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</si>
  <si>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</si>
  <si>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</si>
  <si>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</si>
  <si>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</si>
  <si>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</si>
  <si>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</si>
  <si>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</si>
  <si>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</si>
  <si>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</si>
  <si>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</si>
  <si>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</si>
  <si>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</si>
  <si>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</si>
  <si>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</si>
  <si>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</si>
  <si>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</si>
  <si>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</si>
  <si>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</si>
  <si>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</si>
  <si>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</si>
  <si>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</si>
  <si>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</si>
  <si>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</si>
  <si>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</si>
  <si>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</si>
  <si>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</si>
  <si>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</si>
  <si>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</si>
  <si>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</si>
  <si>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</si>
  <si>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</si>
  <si>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</si>
  <si>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</si>
  <si>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</si>
  <si>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</si>
  <si>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</si>
  <si>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</si>
  <si>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</si>
  <si>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</si>
  <si>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</si>
  <si>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</si>
  <si>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</si>
  <si>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</si>
  <si>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</si>
  <si>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</si>
  <si>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</si>
  <si>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</si>
  <si>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</si>
  <si>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</si>
  <si>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</si>
  <si>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</si>
  <si>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</si>
  <si>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</si>
  <si>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</si>
  <si>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</si>
  <si>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</si>
  <si>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</si>
  <si>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</si>
  <si>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</si>
  <si>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</si>
  <si>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</si>
  <si>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</si>
  <si>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</si>
  <si>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</si>
  <si>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</si>
  <si>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</si>
  <si>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</si>
  <si>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</si>
  <si>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</si>
  <si>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</si>
  <si>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</si>
  <si>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</si>
  <si>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</si>
  <si>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</si>
  <si>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</si>
  <si>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</si>
  <si>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</si>
  <si>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</si>
  <si>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</si>
  <si>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</si>
  <si>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</si>
  <si>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</si>
  <si>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</si>
  <si>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</si>
  <si>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</si>
  <si>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</si>
  <si>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</si>
  <si>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</si>
  <si>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</si>
  <si>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</si>
  <si>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</si>
  <si>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</si>
  <si>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</si>
  <si>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</si>
  <si>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</si>
  <si>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</si>
  <si>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</si>
  <si>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</si>
  <si>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</si>
  <si>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</si>
  <si>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</si>
  <si>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</si>
  <si>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</si>
  <si>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</si>
  <si>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</si>
  <si>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</si>
  <si>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</si>
  <si>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</si>
  <si>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</si>
  <si>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</si>
  <si>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</si>
  <si>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</si>
  <si>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</si>
  <si>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</si>
  <si>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</si>
  <si>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</si>
  <si>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</si>
  <si>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</si>
  <si>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</si>
  <si>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</si>
  <si>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</si>
  <si>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</si>
  <si>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</si>
  <si>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</si>
  <si>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</si>
  <si>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</si>
  <si>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</si>
  <si>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</si>
  <si>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</si>
  <si>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</si>
  <si>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</si>
  <si>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</si>
  <si>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</si>
  <si>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</si>
  <si>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</si>
  <si>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</si>
  <si>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</si>
  <si>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</si>
  <si>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</si>
  <si>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</si>
  <si>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</si>
  <si>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</si>
  <si>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</si>
  <si>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</si>
  <si>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</si>
  <si>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</si>
  <si>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</si>
  <si>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</si>
  <si>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</si>
  <si>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</si>
  <si>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</si>
  <si>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</si>
  <si>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</si>
  <si>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</si>
  <si>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</si>
  <si>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</si>
  <si>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</si>
  <si>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</si>
  <si>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</si>
  <si>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</si>
  <si>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</si>
  <si>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</si>
  <si>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</si>
  <si>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</si>
  <si>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</si>
  <si>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</si>
  <si>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</si>
  <si>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</si>
  <si>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</si>
  <si>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</si>
  <si>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</si>
  <si>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</si>
  <si>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</si>
  <si>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</si>
  <si>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</si>
  <si>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</si>
  <si>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</si>
  <si>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</si>
  <si>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</si>
  <si>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</si>
  <si>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</si>
  <si>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</si>
  <si>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</si>
  <si>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</si>
  <si>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</si>
  <si>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</si>
  <si>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</si>
  <si>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</si>
  <si>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</si>
  <si>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</si>
  <si>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</si>
  <si>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</si>
  <si>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</si>
  <si>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</si>
  <si>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</si>
  <si>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</si>
  <si>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</si>
  <si>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</si>
  <si>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</si>
  <si>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</si>
  <si>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</si>
  <si>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</si>
  <si>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</si>
  <si>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</si>
  <si>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</si>
  <si>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</si>
  <si>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</si>
  <si>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</si>
  <si>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</si>
  <si>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</si>
  <si>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</si>
  <si>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</si>
  <si>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</si>
  <si>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</si>
  <si>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</si>
  <si>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</si>
  <si>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</si>
  <si>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</si>
  <si>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</si>
  <si>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</si>
  <si>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</si>
  <si>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</si>
  <si>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</si>
  <si>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</si>
  <si>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</si>
  <si>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</si>
  <si>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</si>
  <si>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</si>
  <si>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</si>
  <si>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</si>
  <si>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</si>
  <si>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</si>
  <si>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</si>
  <si>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</si>
  <si>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</si>
  <si>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</si>
  <si>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</si>
  <si>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</si>
  <si>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</si>
  <si>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</si>
  <si>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</si>
  <si>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</si>
  <si>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</si>
  <si>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</si>
  <si>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</si>
  <si>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</si>
  <si>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</si>
  <si>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</si>
  <si>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</si>
  <si>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</si>
  <si>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</si>
  <si>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</si>
  <si>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</si>
  <si>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</si>
  <si>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</si>
  <si>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</si>
  <si>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</si>
  <si>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</si>
  <si>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</si>
  <si>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</si>
  <si>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</si>
  <si>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</si>
  <si>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</si>
  <si>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</si>
  <si>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</si>
  <si>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</si>
  <si>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</si>
  <si>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</si>
  <si>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</si>
  <si>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</si>
  <si>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</si>
  <si>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</si>
  <si>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</si>
  <si>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</si>
  <si>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</si>
  <si>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</si>
  <si>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</si>
  <si>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</si>
  <si>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</si>
  <si>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</si>
  <si>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</si>
  <si>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</si>
  <si>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</si>
  <si>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</si>
  <si>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</si>
  <si>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</si>
  <si>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</si>
  <si>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</si>
  <si>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</si>
  <si>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</si>
  <si>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</si>
  <si>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</si>
  <si>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</si>
  <si>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</si>
  <si>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</si>
  <si>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</si>
  <si>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</si>
  <si>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</si>
  <si>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</si>
  <si>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</si>
  <si>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</si>
  <si>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</si>
  <si>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</si>
  <si>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</si>
  <si>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</si>
  <si>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</si>
  <si>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</si>
  <si>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</si>
  <si>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</si>
  <si>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</si>
  <si>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</si>
  <si>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</si>
  <si>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</si>
  <si>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</si>
  <si>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</si>
  <si>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</si>
  <si>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</si>
  <si>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</si>
  <si>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</si>
  <si>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</si>
  <si>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</si>
  <si>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</si>
  <si>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</si>
  <si>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</si>
  <si>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</si>
  <si>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</si>
  <si>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</si>
  <si>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</si>
  <si>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</si>
  <si>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</si>
  <si>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</si>
  <si>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</si>
  <si>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</si>
  <si>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</si>
  <si>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</si>
  <si>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</si>
  <si>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</si>
  <si>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</si>
  <si>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</si>
  <si>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</si>
  <si>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</si>
  <si>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</si>
  <si>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</si>
  <si>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</si>
  <si>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</si>
  <si>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</si>
  <si>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</si>
  <si>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</si>
  <si>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</si>
  <si>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</si>
  <si>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</si>
  <si>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</si>
  <si>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</si>
  <si>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</si>
  <si>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</si>
  <si>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</si>
  <si>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</si>
  <si>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</si>
  <si>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</si>
  <si>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</si>
  <si>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</si>
  <si>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</si>
  <si>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</si>
  <si>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</si>
  <si>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</si>
  <si>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</si>
  <si>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</si>
  <si>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</si>
  <si>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</si>
  <si>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</si>
  <si>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</si>
  <si>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</si>
  <si>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</si>
  <si>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</si>
  <si>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</si>
  <si>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</si>
  <si>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</si>
  <si>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</si>
  <si>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</si>
  <si>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</si>
  <si>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</si>
  <si>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</si>
  <si>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</si>
  <si>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</si>
  <si>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</si>
  <si>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</si>
  <si>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</si>
  <si>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</si>
  <si>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</si>
  <si>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</si>
  <si>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</si>
  <si>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</si>
  <si>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</si>
  <si>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</si>
  <si>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</si>
  <si>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</si>
  <si>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</si>
  <si>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</si>
  <si>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</si>
  <si>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</si>
  <si>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</si>
  <si>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</si>
  <si>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</si>
  <si>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</si>
  <si>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</si>
  <si>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</si>
  <si>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</si>
  <si>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</si>
  <si>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</si>
  <si>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</si>
  <si>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</si>
  <si>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</si>
  <si>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</si>
  <si>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</si>
  <si>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</si>
  <si>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</si>
  <si>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</si>
  <si>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</si>
  <si>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</si>
  <si>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</si>
  <si>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</si>
  <si>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</si>
  <si>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</si>
  <si>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</si>
  <si>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</si>
  <si>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</si>
  <si>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</si>
  <si>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</si>
  <si>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</si>
  <si>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</si>
  <si>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</si>
  <si>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</si>
  <si>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</si>
  <si>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</si>
  <si>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</si>
  <si>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</si>
  <si>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</si>
  <si>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</si>
  <si>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</si>
  <si>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</si>
  <si>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</si>
  <si>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</si>
  <si>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</si>
  <si>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</si>
  <si>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</si>
  <si>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</si>
  <si>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</si>
  <si>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</si>
  <si>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</si>
  <si>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</si>
  <si>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</si>
  <si>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</si>
  <si>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</si>
  <si>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</si>
  <si>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</si>
  <si>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</si>
  <si>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</si>
  <si>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</si>
  <si>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</si>
  <si>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</si>
  <si>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</si>
  <si>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</si>
  <si>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</si>
  <si>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</si>
  <si>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</si>
  <si>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</si>
  <si>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</si>
  <si>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</si>
  <si>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</si>
  <si>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</si>
  <si>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</si>
  <si>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</si>
  <si>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</si>
  <si>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</si>
  <si>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</si>
  <si>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</si>
  <si>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</si>
  <si>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</si>
  <si>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</si>
  <si>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</si>
  <si>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</si>
  <si>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</si>
  <si>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</si>
  <si>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</si>
  <si>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</si>
  <si>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</si>
  <si>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</si>
  <si>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</si>
  <si>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</si>
  <si>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</si>
  <si>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</si>
  <si>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</si>
  <si>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</si>
  <si>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</si>
  <si>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</si>
  <si>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</si>
  <si>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</si>
  <si>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</si>
  <si>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</si>
  <si>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</si>
  <si>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</si>
  <si>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</si>
  <si>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</si>
  <si>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</si>
  <si>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</si>
  <si>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</si>
  <si>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</si>
  <si>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</si>
  <si>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</si>
  <si>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</si>
  <si>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</si>
  <si>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</si>
  <si>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</si>
  <si>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</si>
  <si>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</si>
  <si>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</si>
  <si>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</si>
  <si>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</si>
  <si>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</si>
  <si>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</si>
  <si>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</si>
  <si>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</si>
  <si>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</si>
  <si>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</si>
  <si>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</si>
  <si>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</si>
  <si>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</si>
  <si>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</si>
  <si>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</si>
  <si>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</si>
  <si>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</si>
  <si>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</si>
  <si>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</si>
  <si>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</si>
  <si>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</si>
  <si>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</si>
  <si>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</si>
  <si>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</si>
  <si>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</si>
  <si>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</si>
  <si>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</si>
  <si>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</si>
  <si>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</si>
  <si>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</si>
  <si>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</si>
  <si>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</si>
  <si>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</si>
  <si>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</si>
  <si>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</si>
  <si>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</si>
  <si>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</si>
  <si>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</si>
  <si>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</si>
  <si>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</si>
  <si>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</si>
  <si>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</si>
  <si>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</si>
  <si>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</si>
  <si>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</si>
  <si>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</si>
  <si>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</si>
  <si>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</si>
  <si>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</si>
  <si>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</si>
  <si>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</si>
  <si>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</si>
  <si>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</si>
  <si>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</si>
  <si>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</si>
  <si>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</si>
  <si>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</si>
  <si>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</si>
  <si>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</si>
  <si>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</si>
  <si>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</si>
  <si>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</si>
  <si>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</si>
  <si>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</si>
  <si>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</si>
  <si>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</si>
  <si>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</si>
  <si>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</si>
  <si>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</si>
  <si>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</si>
  <si>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</si>
  <si>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</si>
  <si>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</si>
  <si>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</si>
  <si>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</si>
  <si>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</si>
  <si>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</si>
  <si>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</si>
  <si>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</si>
  <si>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</si>
  <si>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</si>
  <si>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</si>
  <si>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</si>
  <si>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</si>
  <si>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</si>
  <si>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</si>
  <si>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</si>
  <si>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</si>
  <si>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</si>
  <si>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</si>
  <si>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</si>
  <si>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</si>
  <si>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</si>
  <si>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</si>
  <si>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</si>
  <si>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</si>
  <si>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</si>
  <si>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</si>
  <si>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</si>
  <si>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</si>
  <si>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</si>
  <si>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</si>
  <si>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</si>
  <si>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</si>
  <si>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</si>
  <si>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</si>
  <si>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</si>
  <si>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</si>
  <si>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</si>
  <si>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</si>
  <si>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</si>
  <si>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</si>
  <si>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</si>
  <si>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</si>
  <si>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</si>
  <si>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</si>
  <si>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</si>
  <si>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</si>
  <si>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</si>
  <si>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</si>
  <si>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</si>
  <si>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</si>
  <si>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</si>
  <si>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</si>
  <si>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</si>
  <si>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</si>
  <si>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</si>
  <si>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</si>
  <si>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</si>
  <si>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</si>
  <si>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</si>
  <si>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</si>
  <si>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</si>
  <si>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</si>
  <si>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</si>
  <si>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</si>
  <si>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</si>
  <si>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</si>
  <si>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</si>
  <si>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</si>
  <si>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</si>
  <si>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</si>
  <si>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</si>
  <si>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</si>
  <si>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</si>
  <si>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</si>
  <si>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</si>
  <si>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</si>
  <si>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</si>
  <si>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</si>
  <si>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</si>
  <si>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</si>
  <si>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</si>
  <si>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</si>
  <si>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</si>
  <si>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</si>
  <si>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</si>
  <si>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</si>
  <si>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</si>
  <si>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</si>
  <si>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</si>
  <si>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</si>
  <si>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</si>
  <si>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</si>
  <si>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</si>
  <si>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</si>
  <si>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</si>
  <si>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</si>
  <si>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</si>
  <si>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</si>
  <si>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</si>
  <si>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</si>
  <si>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</si>
  <si>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</si>
  <si>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</si>
  <si>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</si>
  <si>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</si>
  <si>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</si>
  <si>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</si>
  <si>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</si>
  <si>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</si>
  <si>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</si>
  <si>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</si>
  <si>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</si>
  <si>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</si>
  <si>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</si>
  <si>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</si>
  <si>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</si>
  <si>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</si>
  <si>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</si>
  <si>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</si>
  <si>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</si>
  <si>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</si>
  <si>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</si>
  <si>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</si>
  <si>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</si>
  <si>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</si>
  <si>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</si>
  <si>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</si>
  <si>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</si>
  <si>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</si>
  <si>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</si>
  <si>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</si>
  <si>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</si>
  <si>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</si>
  <si>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</si>
  <si>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</si>
  <si>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</si>
  <si>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</si>
  <si>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</si>
  <si>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</si>
  <si>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</si>
  <si>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</si>
  <si>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</si>
  <si>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</si>
  <si>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</si>
  <si>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</si>
  <si>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</si>
  <si>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</si>
  <si>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</si>
  <si>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</si>
  <si>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</si>
  <si>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</si>
  <si>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</si>
  <si>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</si>
  <si>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</si>
  <si>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</si>
  <si>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</si>
  <si>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</si>
  <si>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</si>
  <si>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</si>
  <si>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</si>
  <si>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</si>
  <si>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</si>
  <si>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</si>
  <si>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</si>
  <si>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</si>
  <si>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</si>
  <si>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</si>
  <si>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</si>
  <si>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</si>
  <si>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</si>
  <si>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</si>
  <si>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</si>
  <si>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</si>
  <si>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</si>
  <si>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</si>
  <si>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</si>
  <si>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</si>
  <si>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</si>
  <si>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</si>
  <si>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</si>
  <si>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</si>
  <si>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</si>
  <si>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</si>
  <si>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</si>
  <si>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</si>
  <si>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</si>
  <si>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</si>
  <si>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</si>
  <si>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</si>
  <si>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</si>
  <si>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</si>
  <si>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</si>
  <si>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</si>
  <si>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</si>
  <si>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</si>
  <si>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</si>
  <si>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</si>
  <si>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</si>
  <si>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</si>
  <si>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</si>
  <si>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</si>
  <si>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</si>
  <si>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</si>
  <si>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</si>
  <si>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</si>
  <si>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</si>
  <si>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</si>
  <si>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</si>
  <si>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</si>
  <si>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</si>
  <si>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</si>
  <si>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</si>
  <si>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</si>
  <si>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</si>
  <si>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</si>
  <si>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</si>
  <si>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</si>
  <si>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</si>
  <si>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</si>
  <si>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</si>
  <si>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</si>
  <si>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</si>
  <si>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</si>
  <si>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</si>
  <si>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</si>
  <si>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</si>
  <si>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</si>
  <si>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</si>
  <si>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</si>
  <si>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</si>
  <si>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</si>
  <si>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</si>
  <si>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</si>
  <si>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</si>
  <si>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</si>
  <si>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</si>
  <si>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</si>
  <si>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</si>
  <si>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</si>
  <si>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</si>
  <si>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</si>
  <si>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</si>
  <si>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</si>
  <si>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</si>
  <si>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</si>
  <si>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</si>
  <si>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</si>
  <si>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</si>
  <si>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</si>
  <si>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</si>
  <si>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</si>
  <si>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</si>
  <si>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</si>
  <si>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</si>
  <si>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</si>
  <si>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</si>
  <si>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</si>
  <si>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</si>
  <si>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</si>
  <si>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</si>
  <si>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</si>
  <si>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</si>
  <si>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</si>
  <si>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</si>
  <si>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</si>
  <si>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</si>
  <si>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</si>
  <si>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</si>
  <si>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</si>
  <si>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</si>
  <si>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</si>
  <si>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</si>
  <si>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</si>
  <si>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</si>
  <si>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</si>
  <si>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</si>
  <si>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</si>
  <si>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</si>
  <si>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</si>
  <si>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</si>
  <si>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</si>
  <si>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</si>
  <si>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</si>
  <si>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</si>
  <si>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</si>
  <si>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</si>
  <si>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</si>
  <si>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</si>
  <si>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</si>
  <si>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</si>
  <si>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</si>
  <si>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</si>
  <si>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</si>
  <si>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</si>
  <si>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</si>
  <si>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</si>
  <si>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</si>
  <si>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</si>
  <si>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</si>
  <si>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</si>
  <si>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</si>
  <si>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</si>
  <si>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</si>
  <si>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</si>
  <si>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</si>
  <si>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</si>
  <si>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</si>
  <si>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</si>
  <si>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</si>
  <si>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</si>
  <si>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</si>
  <si>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</si>
  <si>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</si>
  <si>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</si>
  <si>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</si>
  <si>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</si>
  <si>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</si>
  <si>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</si>
  <si>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</si>
  <si>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</si>
  <si>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</si>
  <si>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</si>
  <si>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</si>
  <si>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</si>
  <si>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</si>
  <si>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</si>
  <si>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</si>
  <si>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</si>
  <si>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</si>
  <si>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</si>
  <si>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</si>
  <si>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</si>
  <si>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</si>
  <si>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</si>
  <si>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</si>
  <si>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</si>
  <si>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</si>
  <si>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</si>
  <si>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</si>
  <si>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</si>
  <si>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</si>
  <si>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</si>
  <si>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</si>
  <si>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</si>
  <si>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</si>
  <si>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</si>
  <si>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</si>
  <si>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</si>
  <si>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</si>
  <si>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</si>
  <si>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</si>
  <si>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</si>
  <si>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</si>
  <si>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</si>
  <si>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</si>
  <si>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</si>
  <si>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</si>
  <si>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</si>
  <si>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</si>
  <si>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</si>
  <si>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</si>
  <si>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</si>
  <si>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</si>
  <si>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</si>
  <si>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</si>
  <si>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</si>
  <si>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</si>
  <si>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</si>
  <si>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</si>
  <si>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</si>
  <si>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</si>
  <si>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</si>
  <si>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</si>
  <si>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</si>
  <si>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</si>
  <si>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</si>
  <si>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</si>
  <si>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</si>
  <si>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</si>
  <si>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</si>
  <si>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</si>
  <si>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</si>
  <si>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</si>
  <si>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</si>
  <si>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</si>
  <si>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</si>
  <si>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</si>
  <si>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</si>
  <si>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</si>
  <si>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</si>
  <si>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</si>
  <si>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</si>
  <si>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</si>
  <si>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</si>
  <si>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</si>
  <si>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</si>
  <si>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</si>
  <si>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</si>
  <si>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</si>
  <si>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</si>
  <si>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</si>
  <si>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</si>
  <si>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</si>
  <si>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</si>
  <si>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</si>
  <si>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</si>
  <si>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</si>
  <si>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</si>
  <si>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</si>
  <si>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</si>
  <si>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</si>
  <si>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</si>
  <si>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</si>
  <si>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</si>
  <si>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</si>
  <si>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</si>
  <si>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</si>
  <si>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</si>
  <si>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</si>
  <si>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</si>
  <si>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</si>
  <si>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</si>
  <si>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</si>
  <si>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</si>
  <si>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</si>
  <si>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</si>
  <si>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</si>
  <si>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</si>
  <si>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</si>
  <si>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</si>
  <si>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</si>
  <si>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</si>
  <si>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</si>
  <si>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</si>
  <si>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</si>
  <si>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</si>
  <si>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</si>
  <si>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</si>
  <si>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</si>
  <si>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</si>
  <si>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</si>
  <si>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</si>
  <si>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</si>
  <si>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</si>
  <si>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</si>
  <si>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</si>
  <si>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</si>
  <si>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</si>
  <si>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</si>
  <si>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</si>
  <si>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</si>
  <si>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</si>
  <si>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</si>
  <si>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</si>
  <si>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</si>
  <si>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</si>
  <si>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</si>
  <si>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</si>
  <si>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</si>
  <si>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</si>
  <si>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</si>
  <si>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</si>
  <si>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</si>
  <si>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</si>
  <si>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</si>
  <si>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</si>
  <si>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</si>
  <si>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</si>
  <si>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</si>
  <si>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</si>
  <si>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</si>
  <si>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</si>
  <si>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</si>
  <si>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</si>
  <si>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</si>
  <si>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</si>
  <si>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</si>
  <si>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</si>
  <si>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</si>
  <si>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</si>
  <si>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</si>
  <si>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</si>
  <si>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</si>
  <si>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</si>
  <si>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</si>
  <si>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</si>
  <si>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</si>
  <si>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</si>
  <si>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</si>
  <si>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</si>
  <si>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</si>
  <si>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</si>
  <si>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</si>
  <si>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</si>
  <si>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</si>
  <si>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</si>
  <si>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</si>
  <si>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</si>
  <si>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</si>
  <si>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</si>
  <si>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</si>
  <si>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</si>
  <si>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</si>
  <si>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</si>
  <si>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</si>
  <si>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</si>
  <si>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</si>
  <si>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</si>
  <si>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</si>
  <si>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</si>
  <si>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</si>
  <si>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</si>
  <si>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</si>
  <si>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</si>
  <si>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</si>
  <si>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</si>
  <si>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</si>
  <si>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</si>
  <si>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</si>
  <si>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</si>
  <si>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</si>
  <si>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</si>
  <si>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</si>
  <si>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</si>
  <si>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</si>
  <si>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</si>
  <si>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</si>
  <si>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</si>
  <si>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</si>
  <si>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</si>
  <si>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</si>
  <si>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</si>
  <si>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</si>
  <si>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</si>
  <si>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</si>
  <si>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</si>
  <si>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</si>
  <si>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</si>
  <si>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</si>
  <si>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</si>
  <si>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</si>
  <si>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</si>
  <si>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</si>
  <si>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</si>
  <si>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</si>
  <si>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</si>
  <si>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</si>
  <si>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</si>
  <si>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</si>
  <si>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</si>
  <si>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</si>
  <si>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</si>
  <si>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</si>
  <si>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</si>
  <si>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</si>
  <si>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</si>
  <si>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</si>
  <si>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</si>
  <si>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</si>
  <si>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</si>
  <si>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</si>
  <si>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</si>
  <si>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</si>
  <si>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</si>
  <si>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</si>
  <si>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</si>
  <si>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</si>
  <si>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</si>
  <si>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</si>
  <si>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</si>
  <si>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</si>
  <si>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</si>
  <si>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</si>
  <si>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</si>
  <si>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</si>
  <si>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</si>
  <si>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</si>
  <si>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</si>
  <si>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</si>
  <si>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</si>
  <si>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</si>
  <si>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</si>
  <si>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</si>
  <si>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</si>
  <si>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</si>
  <si>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</si>
  <si>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</si>
  <si>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</si>
  <si>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</si>
  <si>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</si>
  <si>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</si>
  <si>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</si>
  <si>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</si>
  <si>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</si>
  <si>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</si>
  <si>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</si>
  <si>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</si>
  <si>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</si>
  <si>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</si>
  <si>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</si>
  <si>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</si>
  <si>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</si>
  <si>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</si>
  <si>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</si>
  <si>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</si>
  <si>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</si>
  <si>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</si>
  <si>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</si>
  <si>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</si>
  <si>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</si>
  <si>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</si>
  <si>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</si>
  <si>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</si>
  <si>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</si>
  <si>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</si>
  <si>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</si>
  <si>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</si>
  <si>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</si>
  <si>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</si>
  <si>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</si>
  <si>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</si>
  <si>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</si>
  <si>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</si>
  <si>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</si>
  <si>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</si>
  <si>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</si>
  <si>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</si>
  <si>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</si>
  <si>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</si>
  <si>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</si>
  <si>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</si>
  <si>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</si>
  <si>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</si>
  <si>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</si>
  <si>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</si>
  <si>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</si>
  <si>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</si>
  <si>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</si>
  <si>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</si>
  <si>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</si>
  <si>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</si>
  <si>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</si>
  <si>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</si>
  <si>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</si>
  <si>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</si>
  <si>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</si>
  <si>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</si>
  <si>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</si>
  <si>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</si>
  <si>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</si>
  <si>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</si>
  <si>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</si>
  <si>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</si>
  <si>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</si>
  <si>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</si>
  <si>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</si>
  <si>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</si>
  <si>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</si>
  <si>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</si>
  <si>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</si>
  <si>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</si>
  <si>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</si>
  <si>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</si>
  <si>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</si>
  <si>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</si>
  <si>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</si>
  <si>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</si>
  <si>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</si>
  <si>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</si>
  <si>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</si>
  <si>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</si>
  <si>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</si>
  <si>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</si>
  <si>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</si>
  <si>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</si>
  <si>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</si>
  <si>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</si>
  <si>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</si>
  <si>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</si>
  <si>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</si>
  <si>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</si>
  <si>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</si>
  <si>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</si>
  <si>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</si>
  <si>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</si>
  <si>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</si>
  <si>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</si>
  <si>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</si>
  <si>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</si>
  <si>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</si>
  <si>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</si>
  <si>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</si>
  <si>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</si>
  <si>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</si>
  <si>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</si>
  <si>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</si>
  <si>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</si>
  <si>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</si>
  <si>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</si>
  <si>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</si>
  <si>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</si>
  <si>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</si>
  <si>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</si>
  <si>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</si>
  <si>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</si>
  <si>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</si>
  <si>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</si>
  <si>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</si>
  <si>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</si>
  <si>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</si>
  <si>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</si>
  <si>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</si>
  <si>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</si>
  <si>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</si>
  <si>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</si>
  <si>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</si>
  <si>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</si>
  <si>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</si>
  <si>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</si>
  <si>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</si>
  <si>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</si>
  <si>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</si>
  <si>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</si>
  <si>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</si>
  <si>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</si>
  <si>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</si>
  <si>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</si>
  <si>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</si>
  <si>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</si>
  <si>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</si>
  <si>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</si>
  <si>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</si>
  <si>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</si>
  <si>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</si>
  <si>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</si>
  <si>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</si>
  <si>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</si>
  <si>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</si>
  <si>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</si>
  <si>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</si>
  <si>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</si>
  <si>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</si>
  <si>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</si>
  <si>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</si>
  <si>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</si>
  <si>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</si>
  <si>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</si>
  <si>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</si>
  <si>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</si>
  <si>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</si>
  <si>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</si>
  <si>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</si>
  <si>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</si>
  <si>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</si>
  <si>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</si>
  <si>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</si>
  <si>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</si>
  <si>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</si>
  <si>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</si>
  <si>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</si>
  <si>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</si>
  <si>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</si>
  <si>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</si>
  <si>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</si>
  <si>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</si>
  <si>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</si>
  <si>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</si>
  <si>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</si>
  <si>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</si>
  <si>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</si>
  <si>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</si>
  <si>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</si>
  <si>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</si>
  <si>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</si>
  <si>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</si>
  <si>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</si>
  <si>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</si>
  <si>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</si>
  <si>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</si>
  <si>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</si>
  <si>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</si>
  <si>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</si>
  <si>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</si>
  <si>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</si>
  <si>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</si>
  <si>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</si>
  <si>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</si>
  <si>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</si>
  <si>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</si>
  <si>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</si>
  <si>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</si>
  <si>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</si>
  <si>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</si>
  <si>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</si>
  <si>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</si>
  <si>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</si>
  <si>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</si>
  <si>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</si>
  <si>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</si>
  <si>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</si>
  <si>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</si>
  <si>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</si>
  <si>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</si>
  <si>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</si>
  <si>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</si>
  <si>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</si>
  <si>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</si>
  <si>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</si>
  <si>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</si>
  <si>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</si>
  <si>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</si>
  <si>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</si>
  <si>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</si>
  <si>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</si>
  <si>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</si>
  <si>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</si>
  <si>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</si>
  <si>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</si>
  <si>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</si>
  <si>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</si>
  <si>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</si>
  <si>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</si>
  <si>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</si>
  <si>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</si>
  <si>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</si>
  <si>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</si>
  <si>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</si>
  <si>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</si>
  <si>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</si>
  <si>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</si>
  <si>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</si>
  <si>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</si>
  <si>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</si>
  <si>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</si>
  <si>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</si>
  <si>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</si>
  <si>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</si>
  <si>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</si>
  <si>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</si>
  <si>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</si>
  <si>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</si>
  <si>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</si>
  <si>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</si>
  <si>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</si>
  <si>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</si>
  <si>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</si>
  <si>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</si>
  <si>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</si>
  <si>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</si>
  <si>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</si>
  <si>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</si>
  <si>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</si>
  <si>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</si>
  <si>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</si>
  <si>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</si>
  <si>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</si>
  <si>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</si>
  <si>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</si>
  <si>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</si>
  <si>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</si>
  <si>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</si>
  <si>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</si>
  <si>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</si>
  <si>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</si>
  <si>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</si>
  <si>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</si>
  <si>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</si>
  <si>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</si>
  <si>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</si>
  <si>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</si>
  <si>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</si>
  <si>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</si>
  <si>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</si>
  <si>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</si>
  <si>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</si>
  <si>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</si>
  <si>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</si>
  <si>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</si>
  <si>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</si>
  <si>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</si>
  <si>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</si>
  <si>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</si>
  <si>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</si>
  <si>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</si>
  <si>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</si>
  <si>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</si>
  <si>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</si>
  <si>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</si>
  <si>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</si>
  <si>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</si>
  <si>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</si>
  <si>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</si>
  <si>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</si>
  <si>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</si>
  <si>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</si>
  <si>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</si>
  <si>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</si>
  <si>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</si>
  <si>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</si>
  <si>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</si>
  <si>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</si>
  <si>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</si>
  <si>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</si>
  <si>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</si>
  <si>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</si>
  <si>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</si>
  <si>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</si>
  <si>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</si>
  <si>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</si>
  <si>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</si>
  <si>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</si>
  <si>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</si>
  <si>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</si>
  <si>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</si>
  <si>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</si>
  <si>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</si>
  <si>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</si>
  <si>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</si>
  <si>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</si>
  <si>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</si>
  <si>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</si>
  <si>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</si>
  <si>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</si>
  <si>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</si>
  <si>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</si>
  <si>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</si>
  <si>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</si>
  <si>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</si>
  <si>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</si>
  <si>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</si>
  <si>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</si>
  <si>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</si>
  <si>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</si>
  <si>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</si>
  <si>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</si>
  <si>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</si>
  <si>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</si>
  <si>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</si>
  <si>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</si>
  <si>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</si>
  <si>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</si>
  <si>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</si>
  <si>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</si>
  <si>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</si>
  <si>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</si>
  <si>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</si>
  <si>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</si>
  <si>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</si>
  <si>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</si>
  <si>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</si>
  <si>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</si>
  <si>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</si>
  <si>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</si>
  <si>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</si>
  <si>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</si>
  <si>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</si>
  <si>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</si>
  <si>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</si>
  <si>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</si>
  <si>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</si>
  <si>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</si>
  <si>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</si>
  <si>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</si>
  <si>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</si>
  <si>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</si>
  <si>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</si>
  <si>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</si>
  <si>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</si>
  <si>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</si>
  <si>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</si>
  <si>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</si>
  <si>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</si>
  <si>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</si>
  <si>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</si>
  <si>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</si>
  <si>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</si>
  <si>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</si>
  <si>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</si>
  <si>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</si>
  <si>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</si>
  <si>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</si>
  <si>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</si>
  <si>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</si>
  <si>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</si>
  <si>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</si>
  <si>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</si>
  <si>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</si>
  <si>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</si>
  <si>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</si>
  <si>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</si>
  <si>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</si>
  <si>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</si>
  <si>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</si>
  <si>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</si>
  <si>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</si>
  <si>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</si>
  <si>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</si>
  <si>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</si>
  <si>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</si>
  <si>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</si>
  <si>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</si>
  <si>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</si>
  <si>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</si>
  <si>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</si>
  <si>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</si>
  <si>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</si>
  <si>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</si>
  <si>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</si>
  <si>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</si>
  <si>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</si>
  <si>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</si>
  <si>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</si>
  <si>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</si>
  <si>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</si>
  <si>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</si>
  <si>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</si>
  <si>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</si>
  <si>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</si>
  <si>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</si>
  <si>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</si>
  <si>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</si>
  <si>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</si>
  <si>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</si>
  <si>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</si>
  <si>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</si>
  <si>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</si>
  <si>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</si>
  <si>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</si>
  <si>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</si>
  <si>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</si>
  <si>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</si>
  <si>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</si>
  <si>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</si>
  <si>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</si>
  <si>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</si>
  <si>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</si>
  <si>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</si>
  <si>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</si>
  <si>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</si>
  <si>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</si>
  <si>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</si>
  <si>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</si>
  <si>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</si>
  <si>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</si>
  <si>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</si>
  <si>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</si>
  <si>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</si>
  <si>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</si>
  <si>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</si>
  <si>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</si>
  <si>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</si>
  <si>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</si>
  <si>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</si>
  <si>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</si>
  <si>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</si>
  <si>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</si>
  <si>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</si>
  <si>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</si>
  <si>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</si>
  <si>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</si>
  <si>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</si>
  <si>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</si>
  <si>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</si>
  <si>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</si>
  <si>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</si>
  <si>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</si>
  <si>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</si>
  <si>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</si>
  <si>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</si>
  <si>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</si>
  <si>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</si>
  <si>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</si>
  <si>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</si>
  <si>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</si>
  <si>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</si>
  <si>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</si>
  <si>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</si>
  <si>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</si>
  <si>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</si>
  <si>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</si>
  <si>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</si>
  <si>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</si>
  <si>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</si>
  <si>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</si>
  <si>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</si>
  <si>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</si>
  <si>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</si>
  <si>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</si>
  <si>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</si>
  <si>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</si>
  <si>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</si>
  <si>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</si>
  <si>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</si>
  <si>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</si>
  <si>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</si>
  <si>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</si>
  <si>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</si>
  <si>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</si>
  <si>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</si>
  <si>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</si>
  <si>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</si>
  <si>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</si>
  <si>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</si>
  <si>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</si>
  <si>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</si>
  <si>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</si>
  <si>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</si>
  <si>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</si>
  <si>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</si>
  <si>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</si>
  <si>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</si>
  <si>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</si>
  <si>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</si>
  <si>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</si>
  <si>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</si>
  <si>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</si>
  <si>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</si>
  <si>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</si>
  <si>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</si>
  <si>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</si>
  <si>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</si>
  <si>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</si>
  <si>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</si>
  <si>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</si>
  <si>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</si>
  <si>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</si>
  <si>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</si>
  <si>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</si>
  <si>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</si>
  <si>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</si>
  <si>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</si>
  <si>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</si>
  <si>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</si>
  <si>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</si>
  <si>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</si>
  <si>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</si>
  <si>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</si>
  <si>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</si>
  <si>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</si>
  <si>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</si>
  <si>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</si>
  <si>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</si>
  <si>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</si>
  <si>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</si>
  <si>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</si>
  <si>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</si>
  <si>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</si>
  <si>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</si>
  <si>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</si>
  <si>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</si>
  <si>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</si>
  <si>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</si>
  <si>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</si>
  <si>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</si>
  <si>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</si>
  <si>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</si>
  <si>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</si>
  <si>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</si>
  <si>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</si>
  <si>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</si>
  <si>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</si>
  <si>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</si>
  <si>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</si>
  <si>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</si>
  <si>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</si>
  <si>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</si>
  <si>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</si>
  <si>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</si>
  <si>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</si>
  <si>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</si>
  <si>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</si>
  <si>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</si>
  <si>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</si>
  <si>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</si>
  <si>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</si>
  <si>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</si>
  <si>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</si>
  <si>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</si>
  <si>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</si>
  <si>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</si>
  <si>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</si>
  <si>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</si>
  <si>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</si>
  <si>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</si>
  <si>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</si>
  <si>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</si>
  <si>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</si>
  <si>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</si>
  <si>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</si>
  <si>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</si>
  <si>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</si>
  <si>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</si>
  <si>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</si>
  <si>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</si>
  <si>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</si>
  <si>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</si>
  <si>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</si>
  <si>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</si>
  <si>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</si>
  <si>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</si>
  <si>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</si>
  <si>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</si>
  <si>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</si>
  <si>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</si>
  <si>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</si>
  <si>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</si>
  <si>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</si>
  <si>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</si>
  <si>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</si>
  <si>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</si>
  <si>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</si>
  <si>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</si>
  <si>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</si>
  <si>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</si>
  <si>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</si>
  <si>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</si>
  <si>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</si>
  <si>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</si>
  <si>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</si>
  <si>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</si>
  <si>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</si>
  <si>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</si>
  <si>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</si>
  <si>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</si>
  <si>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</si>
  <si>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</si>
  <si>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</si>
  <si>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</si>
  <si>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</si>
  <si>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</si>
  <si>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</si>
  <si>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</si>
  <si>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</si>
  <si>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</si>
  <si>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</si>
  <si>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</si>
  <si>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</si>
  <si>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</si>
  <si>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</si>
  <si>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</si>
  <si>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</si>
  <si>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</si>
  <si>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</si>
  <si>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</si>
  <si>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</si>
  <si>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</si>
  <si>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</si>
  <si>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</si>
  <si>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</si>
  <si>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</si>
  <si>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</si>
  <si>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</si>
  <si>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</si>
  <si>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</si>
  <si>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</si>
  <si>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</si>
  <si>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</si>
  <si>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</si>
  <si>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</si>
  <si>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</si>
  <si>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</si>
  <si>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</si>
  <si>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</si>
  <si>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</si>
  <si>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</si>
  <si>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</si>
  <si>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</si>
  <si>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</si>
  <si>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</si>
  <si>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</si>
  <si>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</si>
  <si>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</si>
  <si>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</si>
  <si>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</si>
  <si>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</si>
  <si>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</si>
  <si>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</si>
  <si>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</si>
  <si>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</si>
  <si>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</si>
  <si>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</si>
  <si>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</si>
  <si>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</si>
  <si>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</si>
  <si>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</si>
  <si>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</si>
  <si>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</si>
  <si>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</si>
  <si>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</si>
  <si>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</si>
  <si>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</si>
  <si>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</si>
  <si>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</si>
  <si>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</si>
  <si>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</si>
  <si>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</si>
  <si>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</si>
  <si>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</si>
  <si>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</si>
  <si>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</si>
  <si>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</si>
  <si>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</si>
  <si>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</si>
  <si>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</si>
  <si>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</si>
  <si>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</si>
  <si>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</si>
  <si>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</si>
  <si>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</si>
  <si>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</si>
  <si>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</si>
  <si>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</si>
  <si>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</si>
  <si>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</si>
  <si>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</si>
  <si>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</si>
  <si>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</si>
  <si>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</si>
  <si>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</si>
  <si>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</si>
  <si>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</si>
  <si>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</si>
  <si>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</si>
  <si>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</si>
  <si>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</si>
  <si>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</si>
  <si>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</si>
  <si>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</si>
  <si>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</si>
  <si>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</si>
  <si>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</si>
  <si>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</si>
  <si>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</si>
  <si>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</si>
  <si>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</si>
  <si>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</si>
  <si>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</si>
  <si>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</si>
  <si>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</si>
  <si>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</si>
  <si>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</si>
  <si>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</si>
  <si>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</si>
  <si>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</si>
  <si>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</si>
  <si>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</si>
  <si>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</si>
  <si>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</si>
  <si>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</si>
  <si>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</si>
  <si>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</si>
  <si>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</si>
  <si>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</si>
  <si>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</si>
  <si>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</si>
  <si>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</si>
  <si>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</si>
  <si>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</si>
  <si>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</si>
  <si>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</si>
  <si>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</si>
  <si>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</si>
  <si>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</si>
  <si>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</si>
  <si>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</si>
  <si>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</si>
  <si>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</si>
  <si>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</si>
  <si>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</si>
  <si>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</si>
  <si>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</si>
  <si>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</si>
  <si>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</si>
  <si>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</si>
  <si>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</si>
  <si>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</si>
  <si>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</si>
  <si>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</si>
  <si>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</si>
  <si>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</si>
  <si>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</si>
  <si>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</si>
  <si>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</si>
  <si>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</si>
  <si>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</si>
  <si>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</si>
  <si>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</si>
  <si>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</si>
  <si>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</si>
  <si>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</si>
  <si>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</si>
  <si>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</si>
  <si>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</si>
  <si>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</si>
  <si>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</si>
  <si>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</si>
  <si>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</si>
  <si>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</si>
  <si>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</si>
  <si>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</si>
  <si>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</si>
  <si>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</si>
  <si>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</si>
  <si>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</si>
  <si>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</si>
  <si>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</si>
  <si>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</si>
  <si>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</si>
  <si>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</si>
  <si>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</si>
  <si>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</si>
  <si>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</si>
  <si>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</si>
  <si>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</si>
  <si>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</si>
  <si>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</si>
  <si>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</si>
  <si>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</si>
  <si>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</si>
  <si>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</si>
  <si>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</si>
  <si>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</si>
  <si>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</si>
  <si>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</si>
  <si>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</si>
  <si>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</si>
  <si>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</si>
  <si>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</si>
  <si>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</si>
  <si>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</si>
  <si>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</si>
  <si>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</si>
  <si>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</si>
  <si>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</si>
  <si>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</si>
  <si>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</si>
  <si>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</si>
  <si>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</si>
  <si>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</si>
  <si>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</si>
  <si>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</si>
  <si>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</si>
  <si>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</si>
  <si>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</si>
  <si>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</si>
  <si>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</si>
  <si>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</si>
  <si>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</si>
  <si>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</si>
  <si>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</si>
  <si>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</si>
  <si>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</si>
  <si>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</si>
  <si>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</si>
  <si>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</si>
  <si>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</si>
  <si>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</si>
  <si>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</si>
  <si>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</si>
  <si>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</si>
  <si>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</si>
  <si>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</si>
  <si>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</si>
  <si>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</si>
  <si>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</si>
  <si>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</si>
  <si>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</si>
  <si>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</si>
  <si>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</si>
  <si>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</si>
  <si>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</si>
  <si>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</si>
  <si>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</si>
  <si>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</si>
  <si>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</si>
  <si>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</si>
  <si>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</si>
  <si>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</si>
  <si>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</si>
  <si>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</si>
  <si>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</si>
  <si>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</si>
  <si>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</si>
  <si>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</si>
  <si>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</si>
  <si>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</si>
  <si>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</si>
  <si>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</si>
  <si>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</si>
  <si>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</si>
  <si>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</si>
  <si>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</si>
  <si>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</si>
  <si>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</si>
  <si>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</si>
  <si>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</si>
  <si>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</si>
  <si>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</si>
  <si>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</si>
  <si>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</si>
  <si>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</si>
  <si>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</si>
  <si>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</si>
  <si>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</si>
  <si>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</si>
  <si>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</si>
  <si>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</si>
  <si>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</si>
  <si>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</si>
  <si>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</si>
  <si>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</si>
  <si>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</si>
  <si>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</si>
  <si>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</si>
  <si>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</si>
  <si>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</si>
  <si>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</si>
  <si>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</si>
  <si>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</si>
  <si>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</si>
  <si>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</si>
  <si>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</si>
  <si>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</si>
  <si>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</si>
  <si>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</si>
  <si>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</si>
  <si>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</si>
  <si>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</si>
  <si>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</si>
  <si>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</si>
  <si>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</si>
  <si>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</si>
  <si>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</si>
  <si>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</si>
  <si>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</si>
  <si>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</si>
  <si>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</si>
  <si>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</si>
  <si>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</si>
  <si>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</si>
  <si>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</si>
  <si>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</si>
  <si>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</si>
  <si>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</si>
  <si>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</si>
  <si>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</si>
  <si>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</si>
  <si>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</si>
  <si>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</si>
  <si>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</si>
  <si>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</si>
  <si>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</si>
  <si>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</si>
  <si>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</si>
  <si>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</si>
  <si>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</si>
  <si>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</si>
  <si>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</si>
  <si>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</si>
  <si>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</si>
  <si>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</si>
  <si>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</si>
  <si>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</si>
  <si>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</si>
  <si>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</si>
  <si>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</si>
  <si>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</si>
  <si>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</si>
  <si>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</si>
  <si>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</si>
  <si>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</si>
  <si>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</si>
  <si>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</si>
  <si>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</si>
  <si>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</si>
  <si>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</si>
  <si>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</si>
  <si>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</si>
  <si>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</si>
  <si>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</si>
  <si>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</si>
  <si>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</si>
  <si>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</si>
  <si>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</si>
  <si>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</si>
  <si>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</si>
  <si>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</si>
  <si>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</si>
  <si>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</si>
  <si>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</si>
  <si>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</si>
  <si>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</si>
  <si>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</si>
  <si>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</si>
  <si>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</si>
  <si>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</si>
  <si>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</si>
  <si>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</si>
  <si>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</si>
  <si>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</si>
  <si>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</si>
  <si>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</si>
  <si>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</si>
  <si>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</si>
  <si>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</si>
  <si>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</si>
  <si>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</si>
  <si>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</si>
  <si>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</si>
  <si>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</si>
  <si>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</si>
  <si>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</si>
  <si>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</si>
  <si>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</si>
  <si>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</si>
  <si>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</si>
  <si>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</si>
  <si>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</si>
  <si>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</si>
  <si>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</si>
  <si>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</si>
  <si>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</si>
  <si>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</si>
  <si>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</si>
  <si>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</si>
  <si>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</si>
  <si>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</si>
  <si>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</si>
  <si>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</si>
  <si>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</si>
  <si>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</si>
  <si>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</si>
  <si>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</si>
  <si>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</si>
  <si>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</si>
  <si>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</si>
  <si>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</si>
  <si>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</si>
  <si>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</si>
  <si>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</si>
  <si>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</si>
  <si>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</si>
  <si>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</si>
  <si>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</si>
  <si>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</si>
  <si>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</si>
  <si>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</si>
  <si>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</si>
  <si>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</si>
  <si>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</si>
  <si>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</si>
  <si>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</si>
  <si>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</si>
  <si>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</si>
  <si>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</si>
  <si>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</si>
  <si>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</si>
  <si>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</si>
  <si>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</si>
  <si>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</si>
  <si>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</si>
  <si>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</si>
  <si>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</si>
  <si>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</si>
  <si>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</si>
  <si>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</si>
  <si>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</si>
  <si>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</si>
  <si>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</si>
  <si>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</si>
  <si>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</si>
  <si>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</si>
  <si>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</si>
  <si>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</si>
  <si>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</si>
  <si>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</si>
  <si>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</si>
  <si>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</si>
  <si>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</si>
  <si>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</si>
  <si>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</si>
  <si>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</si>
  <si>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</si>
  <si>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</si>
  <si>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</si>
  <si>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</si>
  <si>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</si>
  <si>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</si>
  <si>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</si>
  <si>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</si>
  <si>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</si>
  <si>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</si>
  <si>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</si>
  <si>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</si>
  <si>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</si>
  <si>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</si>
  <si>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</si>
  <si>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</si>
  <si>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</si>
  <si>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</si>
  <si>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</si>
  <si>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</si>
  <si>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</si>
  <si>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</si>
  <si>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</si>
  <si>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</si>
  <si>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</si>
  <si>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</si>
  <si>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</si>
  <si>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</si>
  <si>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</si>
  <si>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</si>
  <si>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</si>
  <si>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</si>
  <si>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</si>
  <si>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</si>
  <si>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</si>
  <si>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</si>
  <si>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</si>
  <si>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</si>
  <si>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</si>
  <si>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</si>
  <si>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</si>
  <si>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</si>
  <si>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</si>
  <si>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</si>
  <si>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</si>
  <si>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</si>
  <si>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</si>
  <si>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</si>
  <si>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</si>
  <si>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</si>
  <si>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</si>
  <si>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</si>
  <si>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</si>
  <si>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</si>
  <si>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</si>
  <si>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</si>
  <si>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</si>
  <si>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</si>
  <si>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</si>
  <si>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</si>
  <si>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</si>
  <si>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</si>
  <si>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</si>
  <si>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</si>
  <si>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</si>
  <si>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</si>
  <si>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</si>
  <si>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</si>
  <si>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</si>
  <si>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</si>
  <si>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</si>
  <si>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</si>
  <si>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</si>
  <si>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</si>
  <si>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</si>
  <si>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</si>
  <si>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</si>
  <si>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</si>
  <si>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</si>
  <si>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</si>
  <si>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</si>
  <si>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</si>
  <si>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</si>
  <si>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</si>
  <si>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</si>
  <si>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</si>
  <si>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</si>
  <si>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</si>
  <si>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</si>
  <si>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</si>
  <si>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</si>
  <si>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</si>
  <si>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</si>
  <si>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</si>
  <si>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</si>
  <si>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</si>
  <si>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</si>
  <si>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</si>
  <si>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</si>
  <si>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</si>
  <si>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</si>
  <si>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</si>
  <si>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</si>
  <si>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</si>
  <si>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</si>
  <si>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</si>
  <si>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</si>
  <si>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</si>
  <si>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</si>
  <si>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</si>
  <si>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</si>
  <si>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</si>
  <si>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</si>
  <si>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</si>
  <si>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</si>
  <si>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</si>
  <si>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</si>
  <si>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</si>
  <si>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</si>
  <si>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</si>
  <si>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</si>
  <si>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</si>
  <si>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</si>
  <si>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</si>
  <si>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</si>
  <si>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</si>
  <si>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</si>
  <si>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</si>
  <si>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</si>
  <si>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</si>
  <si>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</si>
  <si>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</si>
  <si>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</si>
  <si>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</si>
  <si>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</si>
  <si>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</si>
  <si>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</si>
  <si>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</si>
  <si>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</si>
  <si>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</si>
  <si>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</si>
  <si>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</si>
  <si>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</si>
  <si>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</si>
  <si>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</si>
  <si>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</si>
  <si>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</si>
  <si>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</si>
  <si>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</si>
  <si>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</si>
  <si>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</si>
  <si>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</si>
  <si>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</si>
  <si>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</si>
  <si>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</si>
  <si>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</si>
  <si>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</si>
  <si>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</si>
  <si>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</si>
  <si>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</si>
  <si>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</si>
  <si>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</si>
  <si>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</si>
  <si>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</si>
  <si>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</si>
  <si>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</si>
  <si>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</si>
  <si>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</si>
  <si>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</si>
  <si>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</si>
  <si>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</si>
  <si>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</si>
  <si>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</si>
  <si>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</si>
  <si>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</si>
  <si>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</si>
  <si>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</si>
  <si>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</si>
  <si>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</si>
  <si>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</si>
  <si>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</si>
  <si>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</si>
  <si>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</si>
  <si>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</si>
  <si>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</si>
  <si>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</si>
  <si>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</si>
  <si>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</si>
  <si>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</si>
  <si>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</si>
  <si>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</si>
  <si>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</si>
  <si>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</si>
  <si>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</si>
  <si>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</si>
  <si>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</si>
  <si>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</si>
  <si>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</si>
  <si>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</si>
  <si>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</si>
  <si>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</si>
  <si>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</si>
  <si>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</si>
  <si>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</si>
  <si>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</si>
  <si>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</si>
  <si>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</si>
  <si>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</si>
  <si>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</si>
  <si>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</si>
  <si>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</si>
  <si>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</si>
  <si>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</si>
  <si>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</si>
  <si>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</si>
  <si>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</si>
  <si>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</si>
  <si>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</si>
  <si>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</si>
  <si>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</si>
  <si>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</si>
  <si>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</si>
  <si>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</si>
  <si>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</si>
  <si>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</si>
  <si>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</si>
  <si>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</si>
  <si>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</si>
  <si>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</si>
  <si>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</si>
  <si>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</si>
  <si>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</si>
  <si>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</si>
  <si>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</si>
  <si>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</si>
  <si>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</si>
  <si>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</si>
  <si>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</si>
  <si>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</si>
  <si>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</si>
  <si>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</si>
  <si>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</si>
  <si>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</si>
  <si>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</si>
  <si>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</si>
  <si>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</si>
  <si>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</si>
  <si>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</si>
  <si>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</si>
  <si>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</si>
  <si>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</si>
  <si>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</si>
  <si>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</si>
  <si>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</si>
  <si>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</si>
  <si>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</si>
  <si>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</si>
  <si>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</si>
  <si>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</si>
  <si>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</si>
  <si>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</si>
  <si>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</si>
  <si>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</si>
  <si>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</si>
  <si>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</si>
  <si>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</si>
  <si>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</si>
  <si>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</si>
  <si>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</si>
  <si>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</si>
  <si>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</si>
  <si>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</si>
  <si>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</si>
  <si>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</si>
  <si>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</si>
  <si>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</si>
  <si>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</si>
  <si>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</si>
  <si>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</si>
  <si>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</si>
  <si>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</si>
  <si>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</si>
  <si>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</si>
  <si>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</si>
  <si>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</si>
  <si>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</si>
  <si>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</si>
  <si>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</si>
  <si>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</si>
  <si>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</si>
  <si>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</si>
  <si>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</si>
  <si>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</si>
  <si>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</si>
  <si>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</si>
  <si>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</si>
  <si>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</si>
  <si>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</si>
  <si>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</si>
  <si>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</si>
  <si>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</si>
  <si>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</si>
  <si>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</si>
  <si>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</si>
  <si>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</si>
  <si>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</si>
  <si>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</si>
  <si>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</si>
  <si>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</si>
  <si>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</si>
  <si>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</si>
  <si>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</si>
  <si>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</si>
  <si>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</si>
  <si>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</si>
  <si>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</si>
  <si>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</si>
  <si>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</si>
  <si>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</si>
  <si>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</si>
  <si>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</si>
  <si>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</si>
  <si>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</si>
  <si>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</si>
  <si>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</si>
  <si>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</si>
  <si>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</si>
  <si>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</si>
  <si>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</si>
  <si>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</si>
  <si>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</si>
  <si>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</si>
  <si>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</si>
  <si>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</si>
  <si>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</si>
  <si>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</si>
  <si>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</si>
  <si>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</si>
  <si>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</si>
  <si>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</si>
  <si>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</si>
  <si>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</si>
  <si>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</si>
  <si>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</si>
  <si>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</si>
  <si>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</si>
  <si>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</si>
  <si>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</si>
  <si>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</si>
  <si>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</si>
  <si>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</si>
  <si>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</si>
  <si>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</si>
  <si>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</si>
  <si>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</si>
  <si>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</si>
  <si>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</si>
  <si>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</si>
  <si>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</si>
  <si>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</si>
  <si>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</si>
  <si>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</si>
  <si>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</si>
  <si>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</si>
  <si>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</si>
  <si>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</si>
  <si>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</si>
  <si>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</si>
  <si>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</si>
  <si>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</si>
  <si>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</si>
  <si>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</si>
  <si>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</si>
  <si>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</si>
  <si>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</si>
  <si>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</si>
  <si>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</si>
  <si>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</si>
  <si>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</si>
  <si>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</si>
  <si>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</si>
  <si>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</si>
  <si>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</si>
  <si>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</si>
  <si>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</si>
  <si>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</si>
  <si>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</si>
  <si>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</si>
  <si>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</si>
  <si>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</si>
  <si>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</si>
  <si>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</si>
  <si>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</si>
  <si>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</si>
  <si>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</si>
  <si>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</si>
  <si>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</si>
  <si>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</si>
  <si>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</si>
  <si>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</si>
  <si>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</si>
  <si>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</si>
  <si>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</si>
  <si>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</si>
  <si>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</si>
  <si>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</si>
  <si>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</si>
  <si>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</si>
  <si>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</si>
  <si>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</si>
  <si>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</si>
  <si>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</si>
  <si>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</si>
  <si>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</si>
  <si>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</si>
  <si>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</si>
  <si>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</si>
  <si>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</si>
  <si>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</si>
  <si>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</si>
  <si>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</si>
  <si>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</si>
  <si>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</si>
  <si>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</si>
  <si>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</si>
  <si>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</si>
  <si>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</si>
  <si>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</si>
  <si>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</si>
  <si>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</si>
  <si>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</si>
  <si>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</si>
  <si>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</si>
  <si>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</si>
  <si>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</si>
  <si>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</si>
  <si>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</si>
  <si>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</si>
  <si>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</si>
  <si>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</si>
  <si>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</si>
  <si>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</si>
  <si>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</si>
  <si>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</si>
  <si>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</si>
  <si>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</si>
  <si>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</si>
  <si>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</si>
  <si>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</si>
  <si>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</si>
  <si>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</si>
  <si>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</si>
  <si>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</si>
  <si>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</si>
  <si>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</si>
  <si>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</si>
  <si>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</si>
  <si>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</si>
  <si>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</si>
  <si>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</si>
  <si>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</si>
  <si>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</si>
  <si>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</si>
  <si>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</si>
  <si>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</si>
  <si>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</si>
  <si>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</si>
  <si>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</si>
  <si>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</si>
  <si>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</si>
  <si>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</si>
  <si>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</si>
  <si>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</si>
  <si>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</si>
  <si>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</si>
  <si>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</si>
  <si>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</si>
  <si>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</si>
  <si>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</si>
  <si>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</si>
  <si>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</si>
  <si>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</si>
  <si>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</si>
  <si>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</si>
  <si>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</si>
  <si>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</si>
  <si>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</si>
  <si>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</si>
  <si>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</si>
  <si>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</si>
  <si>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</si>
  <si>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</si>
  <si>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</si>
  <si>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</si>
  <si>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</si>
  <si>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</si>
  <si>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</si>
  <si>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</si>
  <si>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</si>
  <si>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</si>
  <si>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</si>
  <si>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</si>
  <si>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</si>
  <si>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</si>
  <si>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</si>
  <si>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</si>
  <si>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</si>
  <si>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</si>
  <si>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</si>
  <si>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</si>
  <si>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</si>
  <si>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</si>
  <si>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</si>
  <si>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</si>
  <si>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</si>
  <si>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</si>
  <si>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</si>
  <si>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</si>
  <si>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</si>
  <si>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</si>
  <si>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</si>
  <si>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</si>
  <si>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</si>
  <si>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</si>
  <si>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</si>
  <si>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</si>
  <si>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</si>
  <si>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</si>
  <si>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</si>
  <si>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</si>
  <si>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</si>
  <si>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</si>
  <si>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</si>
  <si>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</si>
  <si>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</si>
  <si>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</si>
  <si>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</si>
  <si>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</si>
  <si>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</si>
  <si>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</si>
  <si>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</si>
  <si>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</si>
  <si>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</si>
  <si>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</si>
  <si>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</si>
  <si>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</si>
  <si>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</si>
  <si>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</si>
  <si>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</si>
  <si>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</si>
  <si>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</si>
  <si>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</si>
  <si>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</si>
  <si>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</si>
  <si>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</si>
  <si>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</si>
  <si>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</si>
  <si>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</si>
  <si>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</si>
  <si>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</si>
  <si>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</si>
  <si>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</si>
  <si>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</si>
  <si>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</si>
  <si>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</si>
  <si>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</si>
  <si>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</si>
  <si>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</si>
  <si>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</si>
  <si>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</si>
  <si>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</si>
  <si>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</si>
  <si>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</si>
  <si>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</si>
  <si>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</si>
  <si>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</si>
  <si>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</si>
  <si>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</si>
  <si>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</si>
  <si>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</si>
  <si>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</si>
  <si>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</si>
  <si>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</si>
  <si>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</si>
  <si>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</si>
  <si>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</si>
  <si>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</si>
  <si>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</si>
  <si>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</si>
  <si>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</si>
  <si>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</si>
  <si>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</si>
  <si>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</si>
  <si>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</si>
  <si>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</si>
  <si>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</si>
  <si>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</si>
  <si>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</si>
  <si>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</si>
  <si>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</si>
  <si>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</si>
  <si>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</si>
  <si>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</si>
  <si>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</si>
  <si>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</si>
  <si>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</si>
  <si>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</si>
  <si>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</si>
  <si>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</si>
  <si>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</si>
  <si>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</si>
  <si>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</si>
  <si>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</si>
  <si>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</si>
  <si>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</si>
  <si>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</si>
  <si>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</si>
  <si>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</si>
  <si>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</si>
  <si>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</si>
  <si>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</si>
  <si>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</si>
  <si>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</si>
  <si>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</si>
  <si>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</si>
  <si>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</si>
  <si>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</si>
  <si>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</si>
  <si>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</si>
  <si>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</si>
  <si>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</si>
  <si>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</si>
  <si>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</si>
  <si>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</si>
  <si>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</si>
  <si>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</si>
  <si>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</si>
  <si>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</si>
  <si>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</si>
  <si>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</si>
  <si>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</si>
  <si>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</si>
  <si>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</si>
  <si>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</si>
  <si>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</si>
  <si>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</si>
  <si>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</si>
  <si>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</si>
  <si>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</si>
  <si>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</si>
  <si>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</si>
  <si>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</si>
  <si>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</si>
  <si>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</si>
  <si>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</si>
  <si>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</si>
  <si>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</si>
  <si>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</si>
  <si>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</si>
  <si>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</si>
  <si>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</si>
  <si>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</si>
  <si>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</si>
  <si>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</si>
  <si>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</si>
  <si>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</si>
  <si>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</si>
  <si>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</si>
  <si>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</si>
  <si>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</si>
  <si>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</si>
  <si>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</si>
  <si>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</si>
  <si>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</si>
  <si>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</si>
  <si>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</si>
  <si>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</si>
  <si>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</si>
  <si>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</si>
  <si>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</si>
  <si>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</si>
  <si>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</si>
  <si>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</si>
  <si>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</si>
  <si>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</si>
  <si>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</si>
  <si>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</si>
  <si>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</si>
  <si>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</si>
  <si>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</si>
  <si>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</si>
  <si>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</si>
  <si>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</si>
  <si>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</si>
  <si>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</si>
  <si>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</si>
  <si>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</si>
  <si>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</si>
  <si>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</si>
  <si>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</si>
  <si>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</si>
  <si>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</si>
  <si>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</si>
  <si>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</si>
  <si>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</si>
  <si>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</si>
  <si>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</si>
  <si>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</si>
  <si>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</si>
  <si>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</si>
  <si>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</si>
  <si>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</si>
  <si>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</si>
  <si>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</si>
  <si>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</si>
  <si>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</si>
  <si>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</si>
  <si>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</si>
  <si>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</si>
  <si>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</si>
  <si>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</si>
  <si>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</si>
  <si>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</si>
  <si>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</si>
  <si>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</si>
  <si>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</si>
  <si>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</si>
  <si>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</si>
  <si>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</si>
  <si>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</si>
  <si>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</si>
  <si>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</si>
  <si>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</si>
  <si>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</si>
  <si>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</si>
  <si>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</si>
  <si>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</si>
  <si>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</si>
  <si>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</si>
  <si>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</si>
  <si>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</si>
  <si>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</si>
  <si>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</si>
  <si>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</si>
  <si>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</si>
  <si>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</si>
  <si>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</si>
  <si>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</si>
  <si>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</si>
  <si>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</si>
  <si>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</si>
  <si>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</si>
  <si>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</si>
  <si>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</si>
  <si>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</si>
  <si>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</si>
  <si>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</si>
  <si>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</si>
  <si>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</si>
  <si>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</si>
  <si>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</si>
  <si>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</si>
  <si>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</si>
  <si>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</si>
  <si>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</si>
  <si>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</si>
  <si>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</si>
  <si>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</si>
  <si>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</si>
  <si>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</si>
  <si>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</si>
  <si>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</si>
  <si>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</si>
  <si>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</si>
  <si>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</si>
  <si>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</si>
  <si>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</si>
  <si>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</si>
  <si>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</si>
  <si>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</si>
  <si>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</si>
  <si>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</si>
  <si>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</si>
  <si>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</si>
  <si>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</si>
  <si>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</si>
  <si>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</si>
  <si>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</si>
  <si>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</si>
  <si>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</si>
  <si>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</si>
  <si>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</si>
  <si>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</si>
  <si>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</si>
  <si>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</si>
  <si>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</si>
  <si>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</si>
  <si>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</si>
  <si>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</si>
  <si>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</si>
  <si>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</si>
  <si>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</si>
  <si>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</si>
  <si>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</si>
  <si>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</si>
  <si>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</si>
  <si>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</si>
  <si>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</si>
  <si>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</si>
  <si>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</si>
  <si>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</si>
  <si>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</si>
  <si>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</si>
  <si>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</si>
  <si>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</si>
  <si>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</si>
  <si>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</si>
  <si>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</si>
  <si>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</si>
  <si>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</si>
  <si>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</si>
  <si>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</si>
  <si>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</si>
  <si>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</si>
  <si>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</si>
  <si>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</si>
  <si>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</si>
  <si>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</si>
  <si>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</si>
  <si>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</si>
  <si>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</si>
  <si>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</si>
  <si>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</si>
  <si>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</si>
  <si>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</si>
  <si>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</si>
  <si>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</si>
  <si>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</si>
  <si>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</si>
  <si>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</si>
  <si>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</si>
  <si>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</si>
  <si>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</si>
  <si>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</si>
  <si>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</si>
  <si>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</si>
  <si>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</si>
  <si>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</si>
  <si>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</si>
  <si>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</si>
  <si>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</si>
  <si>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</si>
  <si>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</si>
  <si>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</si>
  <si>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</si>
  <si>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</si>
  <si>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</si>
  <si>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</si>
  <si>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</si>
  <si>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</si>
  <si>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</si>
  <si>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</si>
  <si>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</si>
  <si>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</si>
  <si>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</si>
  <si>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</si>
  <si>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</si>
  <si>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</si>
  <si>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</si>
  <si>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</si>
  <si>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</si>
  <si>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</si>
  <si>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</si>
  <si>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</si>
  <si>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</si>
  <si>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</si>
  <si>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</si>
  <si>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</si>
  <si>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</si>
  <si>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</si>
  <si>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</si>
  <si>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</si>
  <si>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</si>
  <si>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</si>
  <si>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</si>
  <si>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</si>
  <si>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</si>
  <si>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</si>
  <si>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</si>
  <si>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</si>
  <si>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</si>
  <si>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</si>
  <si>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</si>
  <si>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</si>
  <si>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</si>
  <si>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</si>
  <si>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</si>
  <si>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</si>
  <si>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</si>
  <si>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</si>
  <si>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</si>
  <si>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</si>
  <si>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</si>
  <si>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</si>
  <si>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</si>
  <si>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</si>
  <si>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</si>
  <si>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</si>
  <si>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</si>
  <si>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</si>
  <si>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</si>
  <si>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</si>
  <si>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</si>
  <si>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</si>
  <si>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</si>
  <si>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</si>
  <si>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</si>
  <si>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</si>
  <si>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</si>
  <si>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</si>
  <si>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</si>
  <si>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</si>
  <si>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</si>
  <si>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</si>
  <si>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</si>
  <si>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</si>
  <si>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</si>
  <si>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</si>
  <si>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</si>
  <si>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</si>
  <si>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</si>
  <si>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</si>
  <si>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</si>
  <si>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</si>
  <si>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</si>
  <si>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</si>
  <si>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</si>
  <si>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</si>
  <si>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</si>
  <si>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</si>
  <si>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</si>
  <si>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</si>
  <si>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</si>
  <si>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</si>
  <si>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</si>
  <si>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</si>
  <si>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</si>
  <si>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</si>
  <si>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</si>
  <si>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</si>
  <si>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</si>
  <si>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</si>
  <si>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</si>
  <si>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</si>
  <si>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</si>
  <si>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</si>
  <si>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</si>
  <si>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</si>
  <si>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</si>
  <si>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</si>
  <si>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</si>
  <si>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</si>
  <si>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</si>
  <si>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</si>
  <si>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</si>
  <si>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</si>
  <si>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</si>
  <si>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</si>
  <si>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</si>
  <si>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</si>
  <si>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</si>
  <si>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</si>
  <si>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</si>
  <si>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</si>
  <si>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</si>
  <si>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</si>
  <si>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</si>
  <si>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</si>
  <si>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</si>
  <si>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</si>
  <si>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</si>
  <si>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</si>
  <si>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</si>
  <si>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</si>
  <si>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</si>
  <si>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</si>
  <si>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</si>
  <si>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</si>
  <si>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</si>
  <si>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</si>
  <si>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</si>
  <si>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</si>
  <si>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</si>
  <si>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</si>
  <si>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</si>
  <si>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</si>
  <si>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</si>
  <si>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</si>
  <si>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</si>
  <si>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</si>
  <si>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</si>
  <si>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</si>
  <si>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</si>
  <si>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</si>
  <si>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</si>
  <si>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</si>
  <si>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</si>
  <si>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</si>
  <si>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</si>
  <si>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</si>
  <si>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</si>
  <si>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</si>
  <si>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</si>
  <si>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</si>
  <si>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</si>
  <si>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</si>
  <si>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</si>
  <si>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</si>
  <si>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</si>
  <si>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</si>
  <si>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</si>
  <si>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</si>
  <si>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</si>
  <si>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</si>
  <si>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</si>
  <si>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</si>
  <si>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</si>
  <si>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</si>
  <si>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</si>
  <si>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</si>
  <si>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</si>
  <si>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</si>
  <si>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</si>
  <si>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</si>
  <si>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</si>
  <si>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</si>
  <si>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</si>
  <si>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</si>
  <si>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</si>
  <si>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</si>
  <si>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</si>
  <si>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</si>
  <si>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</si>
  <si>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</si>
  <si>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</si>
  <si>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</si>
  <si>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</si>
  <si>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</si>
  <si>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</si>
  <si>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</si>
  <si>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</si>
  <si>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</si>
  <si>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</si>
  <si>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</si>
  <si>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</si>
  <si>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</si>
  <si>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</si>
  <si>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</si>
  <si>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</si>
  <si>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</si>
  <si>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</si>
  <si>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</si>
  <si>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</si>
  <si>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</si>
  <si>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</si>
  <si>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</si>
  <si>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</si>
  <si>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</si>
  <si>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</si>
  <si>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</si>
  <si>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</si>
  <si>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</si>
  <si>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</si>
  <si>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</si>
  <si>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</si>
  <si>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</si>
  <si>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</si>
  <si>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</si>
  <si>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</si>
  <si>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</si>
  <si>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</si>
  <si>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</si>
  <si>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</si>
  <si>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</si>
  <si>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</si>
  <si>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</si>
  <si>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</si>
  <si>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</si>
  <si>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</si>
  <si>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</si>
  <si>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</si>
  <si>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</si>
  <si>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</si>
  <si>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</si>
  <si>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</si>
  <si>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</si>
  <si>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</si>
  <si>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</si>
  <si>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</si>
  <si>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</si>
  <si>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</si>
  <si>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</si>
  <si>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</si>
  <si>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</si>
  <si>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</si>
  <si>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</si>
  <si>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</si>
  <si>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</si>
  <si>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</si>
  <si>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</si>
  <si>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</si>
  <si>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</si>
  <si>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</si>
  <si>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</si>
  <si>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</si>
  <si>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</si>
  <si>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</si>
  <si>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</si>
  <si>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</si>
  <si>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</si>
  <si>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</si>
  <si>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</si>
  <si>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</si>
  <si>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</si>
  <si>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</si>
  <si>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</si>
  <si>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</si>
  <si>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</si>
  <si>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</si>
  <si>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</si>
  <si>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</si>
  <si>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</si>
  <si>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</si>
  <si>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</si>
  <si>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</si>
  <si>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</si>
  <si>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</si>
  <si>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</si>
  <si>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</si>
  <si>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</si>
  <si>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</si>
  <si>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</si>
  <si>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</si>
  <si>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</si>
  <si>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</si>
  <si>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</si>
  <si>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</si>
  <si>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</si>
  <si>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</si>
  <si>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</si>
  <si>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</si>
  <si>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</si>
  <si>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</si>
  <si>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</si>
  <si>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</si>
  <si>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</si>
  <si>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</si>
  <si>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</si>
  <si>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</si>
  <si>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</si>
  <si>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</si>
  <si>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</si>
  <si>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</si>
  <si>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</si>
  <si>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</si>
  <si>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</si>
  <si>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</si>
  <si>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</si>
  <si>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</si>
  <si>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</si>
  <si>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</si>
  <si>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</si>
  <si>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</si>
  <si>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</si>
  <si>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</si>
  <si>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</si>
  <si>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</si>
  <si>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</si>
  <si>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</si>
  <si>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</si>
  <si>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</si>
  <si>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</si>
  <si>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</si>
  <si>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</si>
  <si>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</si>
  <si>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</si>
  <si>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</si>
  <si>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</si>
  <si>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</si>
  <si>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</si>
  <si>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</si>
  <si>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</si>
  <si>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</si>
  <si>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</si>
  <si>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</si>
  <si>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</si>
  <si>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</si>
  <si>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</si>
  <si>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</si>
  <si>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</si>
  <si>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</si>
  <si>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</si>
  <si>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</si>
  <si>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</si>
  <si>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</si>
  <si>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</si>
  <si>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</si>
  <si>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</si>
  <si>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</si>
  <si>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</si>
  <si>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</si>
  <si>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</si>
  <si>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</si>
  <si>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</si>
  <si>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</si>
  <si>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</si>
  <si>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</si>
  <si>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</si>
  <si>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</si>
  <si>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</si>
  <si>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</si>
  <si>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</si>
  <si>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</si>
  <si>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</si>
  <si>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</si>
  <si>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</si>
  <si>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</si>
  <si>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</si>
  <si>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</si>
  <si>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</si>
  <si>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</si>
  <si>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</si>
  <si>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</si>
  <si>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</si>
  <si>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</si>
  <si>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</si>
  <si>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</si>
  <si>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</si>
  <si>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</si>
  <si>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</si>
  <si>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</si>
  <si>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</si>
  <si>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</si>
  <si>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</si>
  <si>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</si>
  <si>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</si>
  <si>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</si>
  <si>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</si>
  <si>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</si>
  <si>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</si>
  <si>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</si>
  <si>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</si>
  <si>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</si>
  <si>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</si>
  <si>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</si>
  <si>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</si>
  <si>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</si>
  <si>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</si>
  <si>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</si>
  <si>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</si>
  <si>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</si>
  <si>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</si>
  <si>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</si>
  <si>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</si>
  <si>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</si>
  <si>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</si>
  <si>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</si>
  <si>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</si>
  <si>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</si>
  <si>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</si>
  <si>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</si>
  <si>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</si>
  <si>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</si>
  <si>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</si>
  <si>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</si>
  <si>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</si>
  <si>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</si>
  <si>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</si>
  <si>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</si>
  <si>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</si>
  <si>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</si>
  <si>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</si>
  <si>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</si>
  <si>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</si>
  <si>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</si>
  <si>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</si>
  <si>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</si>
  <si>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</si>
  <si>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</si>
  <si>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</si>
  <si>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</si>
  <si>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</si>
  <si>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</si>
  <si>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</si>
  <si>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</si>
  <si>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</si>
  <si>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</si>
  <si>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</si>
  <si>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</si>
  <si>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</si>
  <si>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</si>
  <si>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</si>
  <si>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</si>
  <si>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</si>
  <si>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</si>
  <si>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</si>
  <si>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</si>
  <si>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</si>
  <si>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</si>
  <si>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</si>
  <si>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</si>
  <si>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</si>
  <si>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</si>
  <si>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</si>
  <si>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</si>
  <si>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</si>
  <si>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</si>
  <si>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</si>
  <si>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</si>
  <si>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</si>
  <si>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</si>
  <si>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</si>
  <si>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</si>
  <si>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</si>
  <si>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</si>
  <si>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</si>
  <si>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</si>
  <si>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</si>
  <si>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</si>
  <si>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</si>
  <si>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</si>
  <si>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</si>
  <si>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</si>
  <si>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</si>
  <si>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</si>
  <si>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</si>
  <si>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</si>
  <si>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</si>
  <si>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</si>
  <si>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</si>
  <si>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</si>
  <si>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</si>
  <si>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</si>
  <si>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</si>
  <si>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</si>
  <si>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</si>
  <si>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</si>
  <si>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</si>
  <si>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</si>
  <si>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</si>
  <si>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</si>
  <si>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</si>
  <si>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</si>
  <si>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</si>
  <si>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</si>
  <si>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</si>
  <si>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</si>
  <si>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</si>
  <si>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</si>
  <si>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</si>
  <si>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</si>
  <si>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</si>
  <si>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</si>
  <si>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</si>
  <si>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</si>
  <si>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</si>
  <si>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</si>
  <si>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</si>
  <si>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</si>
  <si>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</si>
  <si>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</si>
  <si>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</si>
  <si>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</si>
  <si>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</si>
  <si>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</si>
  <si>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</si>
  <si>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</si>
  <si>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</si>
  <si>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</si>
  <si>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</si>
  <si>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</si>
  <si>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</si>
  <si>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</si>
  <si>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</si>
  <si>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</si>
  <si>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</si>
  <si>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</si>
  <si>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</si>
  <si>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</si>
  <si>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</si>
  <si>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</si>
  <si>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</si>
  <si>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</si>
  <si>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</si>
  <si>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</si>
  <si>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</si>
  <si>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</si>
  <si>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</si>
  <si>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</si>
  <si>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</si>
  <si>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</si>
  <si>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</si>
  <si>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</si>
  <si>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</si>
  <si>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</si>
  <si>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</si>
  <si>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</si>
  <si>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</si>
  <si>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</si>
  <si>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</si>
  <si>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</si>
  <si>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</si>
  <si>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</si>
  <si>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</si>
  <si>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</si>
  <si>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</si>
  <si>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</si>
  <si>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</si>
  <si>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</si>
  <si>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</si>
  <si>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</si>
  <si>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</si>
  <si>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</si>
  <si>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</si>
  <si>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</si>
  <si>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</si>
  <si>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</si>
  <si>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</si>
  <si>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</si>
  <si>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</si>
  <si>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</si>
  <si>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</si>
  <si>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</si>
  <si>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</si>
  <si>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</si>
  <si>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</si>
  <si>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</si>
  <si>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</si>
  <si>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</si>
  <si>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</si>
  <si>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</si>
  <si>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</si>
  <si>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</si>
  <si>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</si>
  <si>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</si>
  <si>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</si>
  <si>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</si>
  <si>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</si>
  <si>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</si>
  <si>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</si>
  <si>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</si>
  <si>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</si>
  <si>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</si>
  <si>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</si>
  <si>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</si>
  <si>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</si>
  <si>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</si>
  <si>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</si>
  <si>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</si>
  <si>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</si>
  <si>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</si>
  <si>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</si>
  <si>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</si>
  <si>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</si>
  <si>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</si>
  <si>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</si>
  <si>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</si>
  <si>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</si>
  <si>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</si>
  <si>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</si>
  <si>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</si>
  <si>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</si>
  <si>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</si>
  <si>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</si>
  <si>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</si>
  <si>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</si>
  <si>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</si>
  <si>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</si>
  <si>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</si>
  <si>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</si>
  <si>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</si>
  <si>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</si>
  <si>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</si>
  <si>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</si>
  <si>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</si>
  <si>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</si>
  <si>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</si>
  <si>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</si>
  <si>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</si>
  <si>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</si>
  <si>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</si>
  <si>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</si>
  <si>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</si>
  <si>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</si>
  <si>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</si>
  <si>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</si>
  <si>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</si>
  <si>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</si>
  <si>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</si>
  <si>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</si>
  <si>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</si>
  <si>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</si>
  <si>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</si>
  <si>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</si>
  <si>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</si>
  <si>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</si>
  <si>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</si>
  <si>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</si>
  <si>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</si>
  <si>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</si>
  <si>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</si>
  <si>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</si>
  <si>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</si>
  <si>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</si>
  <si>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</si>
  <si>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</si>
  <si>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</si>
  <si>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</si>
  <si>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</si>
  <si>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</si>
  <si>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</si>
  <si>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</si>
  <si>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</si>
  <si>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</si>
  <si>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</si>
  <si>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</si>
  <si>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</si>
  <si>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</si>
  <si>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</si>
  <si>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</si>
  <si>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</si>
  <si>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</si>
  <si>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</si>
  <si>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</si>
  <si>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</si>
  <si>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</si>
  <si>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</si>
  <si>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</si>
  <si>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</si>
  <si>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</si>
  <si>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</si>
  <si>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</si>
  <si>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</si>
  <si>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</si>
  <si>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</si>
  <si>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</si>
  <si>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</si>
  <si>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</si>
  <si>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</si>
  <si>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</si>
  <si>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</si>
  <si>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</si>
  <si>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</si>
  <si>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</si>
  <si>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</si>
  <si>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</si>
  <si>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</si>
  <si>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</si>
  <si>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</si>
  <si>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</si>
  <si>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</si>
  <si>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</si>
  <si>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</si>
  <si>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</si>
  <si>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</si>
  <si>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</si>
  <si>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</si>
  <si>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</si>
  <si>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</si>
  <si>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</si>
  <si>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</si>
  <si>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</si>
  <si>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</si>
  <si>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</si>
  <si>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</si>
  <si>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</si>
  <si>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</si>
  <si>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</si>
  <si>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</si>
  <si>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</si>
  <si>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</si>
  <si>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</si>
  <si>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</si>
  <si>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</si>
  <si>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</si>
  <si>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</si>
  <si>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</si>
  <si>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</si>
  <si>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</si>
  <si>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</si>
  <si>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</si>
  <si>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</si>
  <si>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</si>
  <si>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</si>
  <si>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</si>
  <si>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</si>
  <si>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</si>
  <si>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</si>
  <si>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</si>
  <si>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</si>
  <si>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</si>
  <si>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</si>
  <si>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</si>
  <si>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</si>
  <si>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</si>
  <si>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</si>
  <si>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</si>
  <si>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</si>
  <si>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</si>
  <si>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</si>
  <si>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</si>
  <si>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</si>
  <si>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</si>
  <si>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</si>
  <si>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</si>
  <si>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</si>
  <si>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</si>
  <si>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</si>
  <si>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</si>
  <si>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</si>
  <si>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</si>
  <si>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</si>
  <si>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</si>
  <si>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</si>
  <si>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</si>
  <si>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</si>
  <si>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</si>
  <si>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</si>
  <si>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</si>
  <si>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</si>
  <si>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</si>
  <si>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</si>
  <si>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</si>
  <si>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</si>
  <si>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</si>
  <si>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</si>
  <si>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</si>
  <si>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</si>
  <si>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</si>
  <si>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</si>
  <si>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</si>
  <si>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</si>
  <si>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</si>
  <si>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</si>
  <si>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</si>
  <si>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</si>
  <si>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</si>
  <si>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</si>
  <si>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</si>
  <si>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</si>
  <si>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</si>
  <si>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</si>
  <si>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</si>
  <si>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</si>
  <si>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</si>
  <si>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</si>
  <si>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</si>
  <si>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</si>
  <si>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</si>
  <si>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</si>
  <si>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</si>
  <si>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</si>
  <si>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</si>
  <si>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</si>
  <si>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</si>
  <si>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</si>
  <si>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</si>
  <si>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</si>
  <si>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</si>
  <si>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</si>
  <si>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</si>
  <si>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</si>
  <si>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</si>
  <si>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</si>
  <si>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</si>
  <si>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</si>
  <si>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</si>
  <si>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</si>
  <si>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</si>
  <si>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</si>
  <si>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</si>
  <si>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</si>
  <si>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</si>
  <si>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</si>
  <si>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</si>
  <si>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</si>
  <si>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</si>
  <si>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</si>
  <si>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</si>
  <si>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</si>
  <si>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</si>
  <si>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</si>
  <si>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</si>
  <si>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</si>
  <si>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</si>
  <si>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</si>
  <si>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</si>
  <si>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</si>
  <si>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</si>
  <si>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</si>
  <si>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</si>
  <si>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</si>
  <si>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</si>
  <si>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</si>
  <si>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</si>
  <si>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</si>
  <si>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</si>
  <si>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</si>
  <si>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</si>
  <si>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</si>
  <si>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</si>
  <si>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</si>
  <si>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</si>
  <si>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</si>
  <si>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</si>
  <si>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</si>
  <si>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</si>
  <si>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</si>
  <si>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</si>
  <si>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</si>
  <si>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</si>
  <si>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</si>
  <si>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</si>
  <si>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</si>
  <si>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</si>
  <si>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</si>
  <si>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</si>
  <si>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</si>
  <si>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</si>
  <si>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</si>
  <si>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</si>
  <si>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</si>
  <si>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</si>
  <si>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</si>
  <si>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</si>
  <si>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</si>
  <si>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</si>
  <si>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</si>
  <si>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</si>
  <si>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</si>
  <si>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</si>
  <si>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</si>
  <si>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</si>
  <si>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</si>
  <si>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</si>
  <si>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</si>
  <si>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</si>
  <si>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</si>
  <si>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</si>
  <si>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</si>
  <si>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</si>
  <si>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</si>
  <si>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</si>
  <si>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</si>
  <si>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</si>
  <si>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</si>
  <si>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</si>
  <si>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</si>
  <si>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</si>
  <si>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</si>
  <si>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</si>
  <si>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</si>
  <si>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</si>
  <si>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</si>
  <si>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</si>
  <si>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</si>
  <si>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</si>
  <si>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</si>
  <si>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</si>
  <si>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</si>
  <si>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</si>
  <si>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</si>
  <si>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</si>
  <si>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</si>
  <si>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</si>
  <si>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</si>
  <si>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</si>
  <si>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</si>
  <si>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</si>
  <si>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</si>
  <si>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</si>
  <si>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</si>
  <si>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</si>
  <si>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</si>
  <si>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</si>
  <si>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</si>
  <si>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</si>
  <si>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</si>
  <si>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</si>
  <si>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</si>
  <si>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</si>
  <si>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</si>
  <si>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</si>
  <si>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</si>
  <si>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</si>
  <si>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</si>
  <si>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</si>
  <si>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</si>
  <si>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</si>
  <si>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</si>
  <si>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</si>
  <si>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</si>
  <si>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</si>
  <si>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</si>
  <si>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</si>
  <si>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</si>
  <si>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</si>
  <si>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</si>
  <si>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</si>
  <si>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</si>
  <si>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</si>
  <si>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</si>
  <si>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</si>
  <si>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</si>
  <si>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</si>
  <si>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</si>
  <si>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</si>
  <si>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</si>
  <si>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</si>
  <si>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</si>
  <si>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</si>
  <si>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</si>
  <si>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</si>
  <si>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</si>
  <si>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</si>
  <si>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</si>
  <si>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</si>
  <si>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</si>
  <si>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</si>
  <si>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</si>
  <si>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</si>
  <si>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</si>
  <si>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</si>
  <si>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</si>
  <si>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</si>
  <si>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</si>
  <si>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</si>
  <si>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</si>
  <si>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</si>
  <si>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</si>
  <si>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</si>
  <si>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</si>
  <si>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</si>
  <si>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</si>
  <si>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</si>
  <si>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</si>
  <si>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</si>
  <si>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</si>
  <si>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</si>
  <si>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</si>
  <si>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</si>
  <si>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</si>
  <si>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</si>
  <si>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</si>
  <si>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</si>
  <si>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</si>
  <si>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</si>
  <si>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</si>
  <si>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</si>
  <si>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</si>
  <si>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</si>
  <si>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</si>
  <si>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</si>
  <si>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</si>
  <si>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</si>
  <si>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</si>
  <si>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</si>
  <si>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</si>
  <si>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</si>
  <si>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</si>
  <si>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</si>
  <si>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</si>
  <si>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</si>
  <si>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</si>
  <si>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</si>
  <si>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</si>
  <si>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</si>
  <si>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</si>
  <si>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</si>
  <si>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</si>
  <si>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</si>
  <si>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</si>
  <si>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</si>
  <si>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</si>
  <si>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</si>
  <si>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</si>
  <si>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</si>
  <si>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</si>
  <si>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</si>
  <si>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</si>
  <si>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</si>
  <si>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</si>
  <si>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</si>
  <si>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</si>
  <si>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</si>
  <si>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</si>
  <si>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</si>
  <si>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</si>
  <si>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</si>
  <si>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</si>
  <si>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</si>
  <si>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</si>
  <si>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</si>
  <si>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</si>
  <si>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</si>
  <si>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</si>
  <si>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</si>
  <si>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</si>
  <si>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</si>
  <si>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</si>
  <si>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</si>
  <si>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</si>
  <si>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</si>
  <si>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</si>
  <si>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</si>
  <si>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</si>
  <si>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</si>
  <si>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</si>
  <si>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</si>
  <si>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</si>
  <si>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</si>
  <si>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</si>
  <si>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</si>
  <si>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</si>
  <si>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</si>
  <si>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</si>
  <si>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</si>
  <si>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</si>
  <si>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</si>
  <si>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</si>
  <si>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</si>
  <si>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</si>
  <si>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</si>
  <si>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</si>
  <si>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</si>
  <si>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</si>
  <si>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</si>
  <si>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</si>
  <si>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</si>
  <si>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</si>
  <si>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</si>
  <si>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</si>
  <si>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</si>
  <si>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</si>
  <si>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</si>
  <si>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</si>
  <si>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</si>
  <si>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</si>
  <si>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</si>
  <si>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</si>
  <si>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</si>
  <si>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</si>
  <si>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</si>
  <si>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</si>
  <si>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</si>
  <si>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</si>
  <si>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</si>
  <si>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</si>
  <si>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</si>
  <si>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</si>
  <si>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</si>
  <si>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</si>
  <si>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</si>
  <si>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</si>
  <si>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</si>
  <si>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</si>
  <si>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</si>
  <si>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</si>
  <si>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</si>
  <si>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</si>
  <si>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</si>
  <si>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</si>
  <si>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</si>
  <si>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</si>
  <si>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</si>
  <si>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</si>
  <si>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</si>
  <si>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</si>
  <si>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</si>
  <si>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</si>
  <si>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</si>
  <si>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</si>
  <si>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</si>
  <si>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</si>
  <si>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</si>
  <si>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</si>
  <si>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</si>
  <si>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</si>
  <si>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</si>
  <si>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</si>
  <si>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</si>
  <si>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</si>
  <si>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</si>
  <si>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</si>
  <si>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</si>
  <si>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</si>
  <si>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</si>
  <si>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</si>
  <si>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</si>
  <si>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</si>
  <si>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</si>
  <si>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</si>
  <si>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</si>
  <si>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</si>
  <si>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</si>
  <si>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</si>
  <si>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</si>
  <si>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</si>
  <si>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</si>
  <si>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</si>
  <si>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</si>
  <si>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</si>
  <si>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</si>
  <si>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</si>
  <si>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</si>
  <si>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</si>
  <si>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</si>
  <si>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</si>
  <si>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</si>
  <si>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</si>
  <si>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</si>
  <si>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</si>
  <si>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</si>
  <si>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</si>
  <si>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</si>
  <si>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</si>
  <si>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</si>
  <si>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</si>
  <si>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</si>
  <si>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</si>
  <si>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</si>
  <si>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</si>
  <si>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</si>
  <si>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</si>
  <si>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</si>
  <si>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</si>
  <si>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</si>
  <si>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</si>
  <si>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</si>
  <si>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</si>
  <si>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</si>
  <si>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</si>
  <si>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</si>
  <si>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</si>
  <si>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</si>
  <si>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</si>
  <si>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</si>
  <si>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</si>
  <si>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</si>
  <si>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</si>
  <si>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</si>
  <si>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</si>
  <si>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</si>
  <si>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</si>
  <si>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</si>
  <si>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</si>
  <si>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</si>
  <si>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</si>
  <si>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</si>
  <si>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</si>
  <si>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</si>
  <si>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</si>
  <si>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</si>
  <si>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</si>
  <si>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</si>
  <si>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</si>
  <si>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</si>
  <si>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</si>
  <si>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</si>
  <si>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</si>
  <si>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</si>
  <si>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</si>
  <si>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</si>
  <si>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</si>
  <si>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</si>
  <si>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</si>
  <si>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</si>
  <si>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</si>
  <si>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</si>
  <si>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</si>
  <si>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</si>
  <si>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</si>
  <si>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</si>
  <si>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</si>
  <si>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</si>
  <si>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</si>
  <si>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</si>
  <si>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</si>
  <si>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</si>
  <si>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</si>
  <si>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</si>
  <si>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</si>
  <si>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</si>
  <si>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</si>
  <si>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</si>
  <si>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</si>
  <si>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</si>
  <si>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</si>
  <si>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</si>
  <si>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</si>
  <si>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</si>
  <si>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</si>
  <si>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</si>
  <si>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</si>
  <si>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</si>
  <si>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</si>
  <si>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</si>
  <si>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</si>
  <si>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</si>
  <si>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</si>
  <si>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</si>
  <si>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</si>
  <si>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</si>
  <si>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</si>
  <si>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</si>
  <si>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</si>
  <si>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</si>
  <si>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</si>
  <si>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</si>
  <si>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</si>
  <si>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</si>
  <si>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</si>
  <si>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</si>
  <si>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</si>
  <si>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</si>
  <si>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</si>
  <si>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</si>
  <si>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</si>
  <si>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</si>
  <si>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</si>
  <si>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</si>
  <si>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</si>
  <si>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</si>
  <si>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</si>
  <si>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</si>
  <si>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</si>
  <si>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</si>
  <si>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</si>
  <si>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</si>
  <si>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</si>
  <si>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</si>
  <si>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</si>
  <si>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</si>
  <si>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</si>
  <si>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</si>
  <si>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</si>
  <si>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</si>
  <si>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</si>
  <si>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</si>
  <si>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</si>
  <si>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</si>
  <si>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</si>
  <si>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</si>
  <si>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</si>
  <si>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</si>
  <si>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</si>
  <si>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</si>
  <si>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</si>
  <si>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</si>
  <si>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</si>
  <si>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</si>
  <si>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</si>
  <si>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</si>
  <si>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</si>
  <si>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</si>
  <si>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</si>
  <si>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</si>
  <si>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</si>
  <si>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</si>
  <si>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</si>
  <si>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</si>
  <si>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</si>
  <si>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</si>
  <si>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</si>
  <si>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</si>
  <si>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</si>
  <si>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</si>
  <si>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</si>
  <si>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</si>
  <si>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</si>
  <si>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</si>
  <si>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</si>
  <si>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</si>
  <si>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</si>
  <si>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</si>
  <si>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</si>
  <si>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</si>
  <si>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</si>
  <si>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</si>
  <si>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</si>
  <si>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</si>
  <si>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</si>
  <si>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</si>
  <si>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</si>
  <si>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</si>
  <si>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</si>
  <si>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</si>
  <si>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</si>
  <si>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</si>
  <si>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</si>
  <si>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</si>
  <si>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</si>
  <si>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</si>
  <si>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</si>
  <si>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</si>
  <si>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</si>
  <si>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</si>
  <si>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</si>
  <si>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</si>
  <si>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</si>
  <si>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</si>
  <si>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</si>
  <si>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</si>
  <si>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</si>
  <si>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</si>
  <si>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</si>
  <si>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</si>
  <si>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</si>
  <si>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</si>
  <si>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</si>
  <si>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</si>
  <si>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</si>
  <si>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</si>
  <si>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</si>
  <si>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</si>
  <si>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</si>
  <si>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</si>
  <si>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</si>
  <si>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</si>
  <si>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</si>
  <si>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</si>
  <si>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</si>
  <si>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</si>
  <si>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</si>
  <si>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</si>
  <si>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</si>
  <si>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</si>
  <si>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</si>
  <si>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</si>
  <si>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</si>
  <si>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</si>
  <si>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</si>
  <si>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</si>
  <si>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</si>
  <si>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</si>
  <si>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</si>
  <si>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</si>
  <si>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</si>
  <si>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</si>
  <si>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</si>
  <si>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</si>
  <si>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</si>
  <si>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</si>
  <si>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</si>
  <si>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</si>
  <si>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</si>
  <si>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</si>
  <si>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</si>
  <si>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</si>
  <si>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</si>
  <si>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</si>
  <si>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</si>
  <si>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</si>
  <si>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</si>
  <si>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</si>
  <si>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</si>
  <si>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</si>
  <si>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</si>
  <si>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</si>
  <si>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</si>
  <si>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</si>
  <si>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</si>
  <si>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</si>
  <si>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</si>
  <si>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</si>
  <si>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</si>
  <si>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</si>
  <si>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</si>
  <si>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</si>
  <si>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</si>
  <si>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</si>
  <si>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</si>
  <si>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</si>
  <si>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</si>
  <si>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</si>
  <si>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</si>
  <si>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</si>
  <si>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</si>
  <si>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</si>
  <si>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</si>
  <si>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</si>
  <si>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</si>
  <si>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</si>
  <si>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</si>
  <si>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</si>
  <si>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</si>
  <si>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</si>
  <si>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</si>
  <si>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</si>
  <si>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</si>
  <si>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</si>
  <si>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</si>
  <si>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</si>
  <si>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</si>
  <si>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</si>
  <si>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</si>
  <si>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</si>
  <si>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</si>
  <si>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</si>
  <si>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</si>
  <si>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</si>
  <si>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</si>
  <si>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</si>
  <si>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</si>
  <si>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</si>
  <si>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</si>
  <si>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</si>
  <si>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</si>
  <si>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</si>
  <si>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</si>
  <si>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</si>
  <si>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</si>
  <si>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</si>
  <si>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</si>
  <si>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</si>
  <si>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</si>
  <si>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</si>
  <si>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</si>
  <si>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</si>
  <si>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</si>
  <si>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</si>
  <si>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</si>
  <si>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</si>
  <si>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</si>
  <si>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</si>
  <si>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</si>
  <si>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</si>
  <si>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</si>
  <si>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</si>
  <si>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</si>
  <si>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</si>
  <si>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</si>
  <si>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</si>
  <si>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</si>
  <si>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</si>
  <si>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</si>
  <si>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</si>
  <si>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</si>
  <si>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</si>
  <si>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</si>
  <si>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</si>
  <si>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</si>
  <si>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</si>
  <si>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</si>
  <si>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</si>
  <si>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</si>
  <si>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</si>
  <si>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</si>
  <si>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</si>
  <si>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</si>
  <si>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</si>
  <si>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</si>
  <si>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</si>
  <si>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</si>
  <si>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</si>
  <si>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</si>
  <si>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</si>
  <si>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</si>
  <si>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</si>
  <si>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</si>
  <si>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</si>
  <si>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</si>
  <si>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</si>
  <si>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</si>
  <si>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</si>
  <si>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</si>
  <si>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</si>
  <si>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</si>
  <si>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</si>
  <si>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</si>
  <si>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</si>
  <si>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</si>
  <si>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</si>
  <si>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</si>
  <si>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</si>
  <si>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</si>
  <si>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</si>
  <si>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</si>
  <si>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</si>
  <si>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</si>
  <si>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</si>
  <si>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</si>
  <si>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</si>
  <si>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</si>
  <si>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</si>
  <si>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</si>
  <si>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</si>
  <si>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</si>
  <si>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</si>
  <si>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</si>
  <si>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</si>
  <si>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</si>
  <si>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</si>
  <si>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</si>
  <si>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</si>
  <si>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</si>
  <si>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</si>
  <si>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</si>
  <si>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</si>
  <si>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</si>
  <si>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</si>
  <si>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</si>
  <si>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</si>
  <si>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</si>
  <si>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</si>
  <si>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</si>
  <si>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</si>
  <si>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</si>
  <si>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</si>
  <si>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</si>
  <si>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</si>
  <si>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</si>
  <si>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</si>
  <si>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</si>
  <si>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</si>
  <si>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</si>
  <si>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</si>
  <si>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</si>
  <si>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</si>
  <si>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</si>
  <si>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</si>
  <si>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</si>
  <si>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</si>
  <si>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</si>
  <si>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</si>
  <si>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</si>
  <si>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</si>
  <si>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</si>
  <si>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</si>
  <si>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</si>
  <si>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</si>
  <si>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</si>
  <si>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</si>
  <si>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</si>
  <si>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</si>
  <si>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</si>
  <si>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</si>
  <si>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</si>
  <si>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</si>
  <si>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</si>
  <si>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</si>
  <si>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</si>
  <si>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</si>
  <si>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</si>
  <si>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</si>
  <si>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</si>
  <si>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</si>
  <si>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</si>
  <si>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</si>
  <si>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</si>
  <si>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</si>
  <si>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</si>
  <si>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</si>
  <si>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</si>
  <si>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</si>
  <si>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</si>
  <si>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</si>
  <si>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</si>
  <si>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</si>
  <si>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</si>
  <si>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</si>
  <si>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</si>
  <si>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</si>
  <si>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</si>
  <si>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</si>
  <si>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</si>
  <si>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</si>
  <si>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</si>
  <si>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</si>
  <si>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</si>
  <si>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</si>
  <si>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</si>
  <si>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</si>
  <si>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</si>
  <si>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</si>
  <si>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</si>
  <si>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</si>
  <si>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</si>
  <si>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</si>
  <si>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</si>
  <si>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</si>
  <si>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</si>
  <si>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</si>
  <si>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</si>
  <si>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</si>
  <si>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</si>
  <si>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</si>
  <si>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</si>
  <si>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</si>
  <si>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</si>
  <si>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</si>
  <si>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</si>
  <si>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</si>
  <si>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</si>
  <si>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</si>
  <si>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</si>
  <si>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</si>
  <si>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</si>
  <si>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</si>
  <si>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</si>
  <si>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</si>
  <si>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</si>
  <si>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</si>
  <si>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</si>
  <si>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</si>
  <si>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</si>
  <si>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</si>
  <si>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</si>
  <si>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</si>
  <si>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</si>
  <si>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</si>
  <si>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</si>
  <si>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</si>
  <si>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</si>
  <si>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</si>
  <si>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</si>
  <si>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</si>
  <si>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</si>
  <si>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</si>
  <si>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</si>
  <si>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</si>
  <si>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</si>
  <si>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</si>
  <si>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</si>
  <si>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</si>
  <si>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</si>
  <si>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</si>
  <si>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</si>
  <si>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</si>
  <si>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</si>
  <si>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</si>
  <si>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</si>
  <si>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</si>
  <si>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</si>
  <si>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</si>
  <si>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</si>
  <si>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</si>
  <si>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</si>
  <si>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</si>
  <si>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</si>
  <si>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</si>
  <si>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</si>
  <si>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</si>
  <si>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</si>
  <si>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</si>
  <si>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</si>
  <si>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</si>
  <si>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</si>
  <si>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</si>
  <si>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</si>
  <si>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</si>
  <si>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</si>
  <si>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</si>
  <si>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</si>
  <si>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</si>
  <si>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</si>
  <si>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</si>
  <si>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</si>
  <si>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</si>
  <si>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</si>
  <si>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</si>
  <si>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</si>
  <si>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</si>
  <si>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</si>
  <si>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</si>
  <si>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</si>
  <si>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</si>
  <si>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</si>
  <si>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</si>
  <si>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</si>
  <si>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</si>
  <si>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</si>
  <si>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</si>
  <si>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</si>
  <si>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</si>
  <si>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</si>
  <si>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</si>
  <si>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</si>
  <si>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</si>
  <si>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</si>
  <si>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</si>
  <si>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</si>
  <si>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</si>
  <si>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</si>
  <si>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</si>
  <si>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</si>
  <si>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</si>
  <si>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</si>
  <si>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</si>
  <si>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</si>
  <si>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</si>
  <si>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</si>
  <si>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</si>
  <si>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</si>
  <si>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</si>
  <si>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</si>
  <si>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</si>
  <si>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</si>
  <si>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</si>
  <si>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</si>
  <si>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</si>
  <si>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</si>
  <si>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</si>
  <si>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</si>
  <si>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</si>
  <si>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</si>
  <si>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</si>
  <si>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</si>
  <si>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</si>
  <si>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</si>
  <si>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</si>
  <si>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</si>
  <si>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</si>
  <si>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</si>
  <si>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</si>
  <si>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</si>
  <si>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</si>
  <si>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</si>
  <si>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</si>
  <si>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</si>
  <si>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</si>
  <si>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</si>
  <si>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</si>
  <si>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</si>
  <si>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</si>
  <si>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</si>
  <si>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</si>
  <si>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</si>
  <si>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</si>
  <si>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</si>
  <si>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</si>
  <si>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</si>
  <si>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</si>
  <si>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</si>
  <si>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</si>
  <si>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</si>
  <si>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</si>
  <si>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</si>
  <si>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</si>
  <si>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</si>
  <si>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</si>
  <si>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</si>
  <si>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</si>
  <si>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</si>
  <si>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</si>
  <si>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</si>
  <si>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</si>
  <si>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</si>
  <si>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</si>
  <si>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</si>
  <si>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</si>
  <si>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</si>
  <si>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</si>
  <si>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</si>
  <si>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</si>
  <si>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</si>
  <si>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</si>
  <si>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</si>
  <si>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</si>
  <si>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</si>
  <si>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</si>
  <si>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</si>
  <si>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</si>
  <si>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</si>
  <si>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</si>
  <si>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</si>
  <si>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</si>
  <si>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</si>
  <si>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</si>
  <si>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</si>
  <si>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</si>
  <si>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</si>
  <si>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</si>
  <si>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</si>
  <si>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</si>
  <si>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</si>
  <si>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</si>
  <si>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</si>
  <si>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</si>
  <si>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</si>
  <si>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</si>
  <si>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</si>
  <si>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</si>
  <si>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</si>
  <si>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</si>
  <si>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</si>
  <si>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</si>
  <si>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</si>
  <si>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</si>
  <si>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</si>
  <si>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</si>
  <si>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</si>
  <si>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</si>
  <si>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</si>
  <si>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</si>
  <si>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</si>
  <si>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</si>
  <si>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</si>
  <si>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</si>
  <si>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</si>
  <si>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</si>
  <si>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</si>
  <si>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</si>
  <si>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</si>
  <si>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</si>
  <si>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</si>
  <si>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</si>
  <si>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</si>
  <si>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</si>
  <si>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</si>
  <si>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</si>
  <si>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</si>
  <si>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</si>
  <si>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</si>
  <si>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</si>
  <si>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</si>
  <si>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</si>
  <si>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</si>
  <si>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</si>
  <si>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</si>
  <si>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</si>
  <si>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</si>
  <si>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</si>
  <si>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</si>
  <si>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</si>
  <si>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</si>
  <si>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</si>
  <si>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</si>
  <si>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</si>
  <si>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</si>
  <si>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</si>
  <si>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</si>
  <si>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</si>
  <si>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</si>
  <si>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</si>
  <si>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</si>
  <si>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</si>
  <si>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</si>
  <si>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</si>
  <si>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</si>
  <si>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</si>
  <si>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</si>
  <si>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</si>
  <si>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</si>
  <si>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</si>
  <si>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</si>
  <si>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</si>
  <si>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</si>
  <si>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</si>
  <si>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</si>
  <si>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</si>
  <si>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</si>
  <si>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</si>
  <si>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</si>
  <si>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</si>
  <si>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</si>
  <si>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</si>
  <si>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</si>
  <si>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</si>
  <si>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</si>
  <si>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</si>
  <si>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</si>
  <si>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</si>
  <si>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</si>
  <si>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</si>
  <si>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</si>
  <si>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</si>
  <si>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</si>
  <si>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</si>
  <si>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</si>
  <si>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</si>
  <si>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</si>
  <si>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</si>
  <si>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</si>
  <si>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</si>
  <si>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</si>
  <si>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</si>
  <si>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</si>
  <si>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</si>
  <si>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</si>
  <si>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</si>
  <si>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</si>
  <si>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</si>
  <si>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</si>
  <si>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</si>
  <si>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</si>
  <si>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</si>
  <si>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</si>
  <si>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</si>
  <si>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</si>
  <si>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</si>
  <si>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</si>
  <si>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</si>
  <si>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</si>
  <si>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</si>
  <si>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</si>
  <si>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</si>
  <si>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</si>
  <si>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</si>
  <si>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</si>
  <si>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</si>
  <si>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</si>
  <si>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</si>
  <si>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</si>
  <si>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</si>
  <si>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</si>
  <si>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</si>
  <si>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</si>
  <si>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</si>
  <si>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</si>
  <si>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</si>
  <si>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</si>
  <si>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</si>
  <si>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</si>
  <si>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</si>
  <si>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</si>
  <si>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</si>
  <si>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</si>
  <si>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</si>
  <si>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</si>
  <si>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</si>
  <si>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</si>
  <si>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</si>
  <si>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</si>
  <si>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</si>
  <si>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</si>
  <si>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</si>
  <si>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</si>
  <si>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</si>
  <si>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</si>
  <si>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</si>
  <si>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</si>
  <si>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</si>
  <si>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</si>
  <si>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</si>
  <si>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</si>
  <si>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</si>
  <si>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</si>
  <si>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</si>
  <si>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</si>
  <si>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</si>
  <si>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</si>
  <si>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</si>
  <si>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</si>
  <si>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</si>
  <si>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</si>
  <si>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</si>
  <si>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</si>
  <si>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</si>
  <si>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</si>
  <si>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</si>
  <si>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</si>
  <si>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</si>
  <si>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</si>
  <si>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</si>
  <si>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</si>
  <si>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</si>
  <si>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</si>
  <si>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</si>
  <si>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</si>
  <si>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</si>
  <si>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</si>
  <si>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</si>
  <si>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</si>
  <si>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</si>
  <si>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</si>
  <si>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</si>
  <si>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</si>
  <si>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</si>
  <si>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</si>
  <si>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</si>
  <si>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</si>
  <si>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</si>
  <si>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</si>
  <si>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</si>
  <si>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</si>
  <si>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</si>
  <si>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</si>
  <si>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</si>
  <si>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</si>
  <si>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</si>
  <si>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</si>
  <si>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</si>
  <si>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</si>
  <si>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</si>
  <si>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</si>
  <si>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</si>
  <si>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</si>
  <si>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</si>
  <si>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</si>
  <si>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</si>
  <si>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</si>
  <si>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</si>
  <si>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</si>
  <si>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</si>
  <si>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</si>
  <si>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</si>
  <si>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</si>
  <si>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</si>
  <si>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</si>
  <si>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</si>
  <si>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</si>
  <si>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</si>
  <si>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</si>
  <si>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</si>
  <si>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</si>
  <si>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</si>
  <si>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</si>
  <si>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</si>
  <si>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</si>
  <si>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</si>
  <si>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</si>
  <si>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</si>
  <si>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</si>
  <si>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</si>
  <si>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</si>
  <si>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</si>
  <si>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</si>
  <si>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</si>
  <si>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</si>
  <si>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</si>
  <si>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</si>
  <si>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</si>
  <si>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</si>
  <si>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</si>
  <si>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</si>
  <si>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</si>
  <si>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</si>
  <si>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</si>
  <si>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</si>
  <si>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</si>
  <si>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</si>
  <si>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</si>
  <si>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</si>
  <si>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</si>
  <si>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</si>
  <si>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</si>
  <si>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</si>
  <si>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</si>
  <si>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</si>
  <si>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</si>
  <si>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</si>
  <si>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</si>
  <si>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</si>
  <si>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</si>
  <si>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</si>
  <si>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</si>
  <si>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</si>
  <si>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</si>
  <si>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</si>
  <si>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</si>
  <si>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</si>
  <si>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</si>
  <si>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</si>
  <si>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</si>
  <si>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</si>
  <si>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</si>
  <si>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</si>
  <si>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</si>
  <si>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</si>
  <si>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</si>
  <si>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</si>
  <si>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</si>
  <si>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</si>
  <si>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</si>
  <si>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</si>
  <si>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</si>
  <si>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</si>
  <si>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</si>
  <si>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</si>
  <si>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</si>
  <si>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</si>
  <si>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</si>
  <si>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</si>
  <si>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</si>
  <si>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</si>
  <si>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</si>
  <si>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</si>
  <si>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</si>
  <si>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</si>
  <si>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</si>
  <si>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</si>
  <si>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</si>
  <si>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</si>
  <si>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</si>
  <si>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</si>
  <si>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</si>
  <si>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</si>
  <si>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</si>
  <si>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</si>
  <si>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</si>
  <si>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</si>
  <si>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</si>
  <si>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</si>
  <si>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</si>
  <si>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</si>
  <si>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</si>
  <si>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</si>
  <si>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</si>
  <si>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</si>
  <si>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</si>
  <si>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</si>
  <si>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</si>
  <si>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</si>
  <si>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</si>
  <si>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</si>
  <si>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</si>
  <si>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</si>
  <si>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</si>
  <si>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</si>
  <si>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</si>
  <si>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</si>
  <si>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</si>
  <si>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</si>
  <si>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</si>
  <si>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</si>
  <si>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</si>
  <si>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</si>
  <si>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</si>
  <si>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</si>
  <si>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</si>
  <si>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</si>
  <si>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</si>
  <si>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</si>
  <si>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</si>
  <si>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</si>
  <si>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</si>
  <si>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</si>
  <si>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</si>
  <si>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</si>
  <si>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</si>
  <si>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</si>
  <si>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</si>
  <si>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</si>
  <si>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</si>
  <si>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</si>
  <si>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</si>
  <si>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</si>
  <si>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</si>
  <si>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</si>
  <si>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</si>
  <si>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</si>
  <si>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</si>
  <si>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</si>
  <si>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</si>
  <si>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</si>
  <si>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</si>
  <si>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</si>
  <si>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</si>
  <si>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</si>
  <si>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</si>
  <si>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</si>
  <si>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</si>
  <si>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</si>
  <si>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</si>
  <si>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</si>
  <si>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</si>
  <si>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</si>
  <si>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</si>
  <si>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</si>
  <si>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</si>
  <si>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</si>
  <si>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</si>
  <si>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</si>
  <si>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</si>
  <si>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</si>
  <si>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</si>
  <si>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</si>
  <si>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</si>
  <si>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</si>
  <si>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</si>
  <si>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</si>
  <si>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</si>
  <si>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</si>
  <si>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</si>
  <si>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</si>
  <si>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</si>
  <si>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</si>
  <si>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</si>
  <si>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</si>
  <si>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</si>
  <si>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</si>
  <si>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</si>
  <si>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</si>
  <si>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</si>
  <si>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</si>
  <si>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</si>
  <si>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</si>
  <si>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</si>
  <si>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</si>
  <si>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</si>
  <si>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</si>
  <si>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</si>
  <si>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</si>
  <si>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</si>
  <si>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</si>
  <si>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</si>
  <si>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</si>
  <si>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</si>
  <si>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</si>
  <si>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</si>
  <si>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</si>
  <si>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</si>
  <si>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</si>
  <si>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</si>
  <si>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</si>
  <si>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</si>
  <si>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</si>
  <si>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</si>
  <si>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</si>
  <si>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</si>
  <si>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</si>
  <si>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</si>
  <si>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</si>
  <si>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</si>
  <si>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</si>
  <si>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</si>
  <si>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</si>
  <si>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</si>
  <si>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</si>
  <si>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</si>
  <si>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</si>
  <si>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</si>
  <si>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</si>
  <si>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</si>
  <si>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</si>
  <si>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</si>
  <si>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</si>
  <si>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</si>
  <si>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</si>
  <si>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</si>
  <si>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</si>
  <si>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</si>
  <si>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</si>
  <si>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</si>
  <si>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</si>
  <si>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</si>
  <si>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</si>
  <si>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</si>
  <si>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</si>
  <si>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</si>
  <si>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</si>
  <si>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</si>
  <si>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</si>
  <si>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</si>
  <si>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</si>
  <si>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</si>
  <si>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</si>
  <si>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</si>
  <si>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</si>
  <si>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</si>
  <si>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</si>
  <si>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</si>
  <si>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</si>
  <si>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</si>
  <si>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</si>
  <si>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</si>
  <si>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</si>
  <si>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</si>
  <si>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</si>
  <si>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</si>
  <si>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</si>
  <si>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</si>
  <si>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</si>
  <si>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</si>
  <si>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</si>
  <si>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</si>
  <si>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</si>
  <si>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</si>
  <si>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</si>
  <si>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</si>
  <si>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</si>
  <si>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</si>
  <si>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</si>
  <si>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</si>
  <si>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</si>
  <si>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</si>
  <si>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</si>
  <si>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</si>
  <si>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</si>
  <si>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</si>
  <si>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</si>
  <si>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</si>
  <si>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</si>
  <si>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</si>
  <si>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</si>
  <si>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</si>
  <si>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</si>
  <si>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</si>
  <si>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</si>
  <si>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</si>
  <si>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</si>
  <si>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</si>
  <si>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</si>
  <si>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</si>
  <si>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</si>
  <si>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</si>
  <si>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</si>
  <si>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</si>
  <si>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</si>
  <si>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</si>
  <si>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</si>
  <si>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</si>
  <si>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</si>
  <si>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</si>
  <si>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</si>
  <si>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</si>
  <si>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</si>
  <si>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</si>
  <si>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</si>
  <si>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</si>
  <si>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</si>
  <si>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</si>
  <si>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</si>
  <si>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</si>
  <si>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</si>
  <si>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</si>
  <si>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</si>
  <si>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</si>
  <si>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</si>
  <si>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</si>
  <si>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</si>
  <si>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</si>
  <si>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</si>
  <si>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</si>
  <si>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</si>
  <si>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</si>
  <si>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</si>
  <si>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</si>
  <si>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</si>
  <si>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</si>
  <si>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</si>
  <si>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</si>
  <si>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</si>
  <si>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</si>
  <si>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</si>
  <si>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</si>
  <si>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</si>
  <si>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</si>
  <si>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</si>
  <si>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</si>
  <si>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</si>
  <si>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</si>
  <si>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</si>
  <si>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</si>
  <si>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</si>
  <si>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</si>
  <si>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</si>
  <si>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</si>
  <si>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</si>
  <si>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</si>
  <si>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</si>
  <si>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</si>
  <si>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</si>
  <si>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</si>
  <si>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</si>
  <si>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</si>
  <si>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</si>
  <si>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</si>
  <si>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</si>
  <si>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</si>
  <si>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</si>
  <si>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</si>
  <si>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</si>
  <si>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</si>
  <si>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</si>
  <si>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</si>
  <si>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</si>
  <si>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</si>
  <si>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</si>
  <si>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</si>
  <si>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</si>
  <si>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</si>
  <si>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</si>
  <si>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</si>
  <si>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</si>
  <si>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</si>
  <si>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</si>
  <si>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</si>
  <si>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</si>
  <si>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</si>
  <si>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</si>
  <si>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</si>
  <si>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</si>
  <si>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</si>
  <si>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</si>
  <si>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</si>
  <si>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</si>
  <si>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</si>
  <si>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</si>
  <si>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</si>
  <si>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</si>
  <si>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</si>
  <si>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</si>
  <si>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</si>
  <si>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</si>
  <si>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</si>
  <si>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</si>
  <si>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</si>
  <si>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</si>
  <si>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</si>
  <si>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</si>
  <si>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</si>
  <si>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</si>
  <si>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</si>
  <si>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</si>
  <si>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</si>
  <si>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</si>
  <si>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</si>
  <si>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</si>
  <si>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</si>
  <si>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</si>
  <si>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</si>
  <si>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</si>
  <si>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</si>
  <si>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</si>
  <si>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</si>
  <si>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</si>
  <si>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</si>
  <si>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</si>
  <si>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</si>
  <si>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</si>
  <si>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</si>
  <si>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</si>
  <si>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</si>
  <si>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</si>
  <si>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</si>
  <si>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</si>
  <si>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</si>
  <si>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</si>
  <si>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</si>
  <si>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</si>
  <si>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</si>
  <si>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</si>
  <si>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</si>
  <si>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</si>
  <si>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</si>
  <si>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</si>
  <si>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</si>
  <si>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</si>
  <si>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</si>
  <si>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</si>
  <si>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</si>
  <si>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</si>
  <si>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</si>
  <si>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</si>
  <si>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</si>
  <si>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</si>
  <si>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</si>
  <si>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</si>
  <si>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</si>
  <si>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</si>
  <si>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</si>
  <si>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</si>
  <si>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</si>
  <si>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</si>
  <si>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</si>
  <si>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</si>
  <si>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</si>
  <si>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</si>
  <si>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</si>
  <si>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</si>
  <si>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</si>
  <si>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</si>
  <si>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</si>
  <si>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</si>
  <si>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</si>
  <si>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</si>
  <si>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</si>
  <si>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</si>
  <si>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</si>
  <si>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</si>
  <si>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</si>
  <si>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</si>
  <si>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</si>
  <si>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</si>
  <si>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</si>
  <si>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</si>
  <si>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</si>
  <si>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</si>
  <si>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</si>
  <si>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</si>
  <si>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</si>
  <si>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</si>
  <si>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</si>
  <si>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</si>
  <si>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</si>
  <si>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</si>
  <si>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</si>
  <si>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</si>
  <si>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</si>
  <si>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</si>
  <si>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</si>
  <si>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</si>
  <si>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</si>
  <si>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</si>
  <si>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</si>
  <si>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</si>
  <si>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</si>
  <si>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</si>
  <si>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</si>
  <si>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</si>
  <si>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</si>
  <si>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</si>
  <si>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</si>
  <si>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</si>
  <si>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</si>
  <si>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</si>
  <si>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</si>
  <si>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</si>
  <si>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</si>
  <si>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</si>
  <si>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</si>
  <si>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</si>
  <si>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</si>
  <si>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</si>
  <si>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</si>
  <si>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</si>
  <si>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</si>
  <si>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</si>
  <si>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</si>
  <si>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</si>
  <si>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</si>
  <si>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</si>
  <si>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</si>
  <si>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</si>
  <si>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</si>
  <si>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</si>
  <si>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</si>
  <si>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</si>
  <si>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</si>
  <si>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</si>
  <si>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</si>
  <si>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</si>
  <si>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</si>
  <si>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</si>
  <si>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</si>
  <si>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</si>
  <si>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</si>
  <si>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</si>
  <si>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</si>
  <si>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</si>
  <si>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</si>
  <si>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</si>
  <si>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</si>
  <si>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</si>
  <si>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</si>
  <si>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</si>
  <si>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</si>
  <si>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</si>
  <si>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</si>
  <si>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</si>
  <si>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</si>
  <si>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</si>
  <si>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</si>
  <si>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</si>
  <si>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</si>
  <si>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</si>
  <si>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</si>
  <si>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</si>
  <si>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</si>
  <si>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</si>
  <si>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</si>
  <si>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</si>
  <si>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</si>
  <si>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</si>
  <si>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</si>
  <si>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</si>
  <si>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</si>
  <si>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</si>
  <si>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</si>
  <si>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</si>
  <si>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</si>
  <si>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</si>
  <si>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</si>
  <si>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</si>
  <si>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</si>
  <si>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</si>
  <si>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</si>
  <si>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</si>
  <si>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</si>
  <si>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</si>
  <si>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</si>
  <si>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</si>
  <si>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</si>
  <si>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</si>
  <si>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</si>
  <si>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</si>
  <si>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</si>
  <si>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</si>
  <si>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</si>
  <si>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</si>
  <si>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</si>
  <si>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</si>
  <si>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</si>
  <si>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</si>
  <si>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</si>
  <si>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</si>
  <si>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</si>
  <si>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</si>
  <si>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</si>
  <si>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</si>
  <si>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</si>
  <si>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</si>
  <si>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</si>
  <si>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</si>
  <si>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</si>
  <si>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</si>
  <si>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</si>
  <si>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</si>
  <si>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</si>
  <si>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</si>
  <si>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</si>
  <si>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</si>
  <si>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</si>
  <si>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</si>
  <si>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</si>
  <si>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</si>
  <si>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</si>
  <si>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</si>
  <si>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</si>
  <si>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</si>
  <si>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</si>
  <si>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</si>
  <si>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</si>
  <si>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</si>
  <si>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</si>
  <si>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</si>
  <si>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</si>
  <si>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</si>
  <si>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</si>
  <si>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</si>
  <si>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</si>
  <si>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</si>
  <si>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</si>
  <si>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</si>
  <si>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</si>
  <si>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</si>
  <si>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</si>
  <si>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</si>
  <si>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</si>
  <si>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</si>
  <si>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</si>
  <si>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</si>
  <si>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</si>
  <si>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</si>
  <si>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</si>
  <si>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</si>
  <si>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</si>
  <si>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</si>
  <si>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</si>
  <si>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</si>
  <si>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</si>
  <si>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</si>
  <si>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</si>
  <si>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</si>
  <si>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</si>
  <si>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</si>
  <si>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</si>
  <si>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</si>
  <si>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</si>
  <si>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</si>
  <si>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</si>
  <si>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</si>
  <si>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</si>
  <si>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</si>
  <si>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</si>
  <si>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</si>
  <si>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</si>
  <si>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</si>
  <si>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</si>
  <si>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</si>
  <si>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</si>
  <si>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</si>
  <si>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</si>
  <si>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</si>
  <si>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</si>
  <si>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</si>
  <si>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</si>
  <si>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</si>
  <si>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</si>
  <si>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</si>
  <si>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</si>
  <si>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</si>
  <si>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</si>
  <si>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</si>
  <si>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</si>
  <si>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</si>
  <si>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</si>
  <si>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</si>
  <si>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</si>
  <si>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</si>
  <si>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</si>
  <si>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</si>
  <si>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</si>
  <si>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</si>
  <si>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</si>
  <si>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</si>
  <si>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</si>
  <si>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</si>
  <si>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</si>
  <si>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</si>
  <si>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</si>
  <si>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</si>
  <si>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</si>
  <si>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</si>
  <si>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</si>
  <si>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</si>
  <si>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</si>
  <si>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</si>
  <si>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</si>
  <si>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</si>
  <si>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</si>
  <si>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</si>
  <si>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</si>
  <si>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</si>
  <si>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</si>
  <si>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</si>
  <si>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</si>
  <si>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</si>
  <si>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</si>
  <si>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</si>
  <si>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</si>
  <si>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</si>
  <si>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</si>
  <si>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</si>
  <si>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</si>
  <si>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</si>
  <si>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</si>
  <si>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</si>
  <si>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</si>
  <si>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</si>
  <si>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</si>
  <si>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</si>
  <si>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</si>
  <si>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</si>
  <si>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</si>
  <si>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</si>
  <si>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</si>
  <si>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</si>
  <si>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</si>
  <si>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</si>
  <si>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</si>
  <si>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</si>
  <si>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</si>
  <si>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</si>
  <si>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</si>
  <si>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</si>
  <si>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</si>
  <si>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</si>
  <si>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</si>
  <si>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</si>
  <si>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</si>
  <si>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</si>
  <si>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</si>
  <si>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</si>
  <si>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</si>
  <si>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</si>
  <si>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</si>
  <si>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</si>
  <si>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</si>
  <si>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</si>
  <si>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</si>
  <si>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</si>
  <si>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</si>
  <si>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</si>
  <si>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</si>
  <si>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</si>
  <si>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</si>
  <si>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</si>
  <si>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</si>
  <si>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</si>
  <si>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</si>
  <si>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</si>
  <si>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</si>
  <si>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</si>
  <si>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</si>
  <si>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</si>
  <si>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</si>
  <si>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</si>
  <si>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</si>
  <si>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</si>
  <si>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</si>
  <si>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</si>
  <si>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</si>
  <si>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</si>
  <si>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</si>
  <si>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</si>
  <si>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</si>
  <si>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</si>
  <si>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</si>
  <si>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</si>
  <si>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</si>
  <si>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</si>
  <si>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</si>
  <si>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</si>
  <si>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</si>
  <si>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</si>
  <si>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</si>
  <si>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</si>
  <si>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</si>
  <si>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</si>
  <si>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</si>
  <si>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</si>
  <si>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</si>
  <si>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</si>
  <si>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</si>
  <si>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</si>
  <si>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</si>
  <si>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</si>
  <si>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</si>
  <si>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</si>
  <si>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</si>
  <si>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</si>
  <si>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</si>
  <si>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</si>
  <si>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</si>
  <si>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</si>
  <si>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</si>
  <si>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</si>
  <si>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</si>
  <si>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</si>
  <si>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</si>
  <si>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</si>
  <si>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</si>
  <si>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</si>
  <si>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</si>
  <si>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</si>
  <si>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</si>
  <si>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</si>
  <si>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</si>
  <si>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</si>
  <si>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</si>
  <si>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</si>
  <si>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</si>
  <si>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</si>
  <si>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</si>
  <si>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</si>
  <si>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</si>
  <si>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</si>
  <si>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</si>
  <si>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</si>
  <si>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</si>
  <si>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</si>
  <si>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</si>
  <si>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</si>
  <si>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</si>
  <si>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</si>
  <si>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</si>
  <si>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</si>
  <si>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</si>
  <si>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</si>
  <si>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</si>
  <si>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</si>
  <si>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</si>
  <si>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</si>
  <si>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</si>
  <si>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</si>
  <si>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</si>
  <si>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</si>
  <si>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</si>
  <si>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</si>
  <si>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</si>
  <si>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</si>
  <si>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</si>
  <si>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</si>
  <si>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</si>
  <si>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</si>
  <si>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</si>
  <si>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</si>
  <si>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</si>
  <si>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</si>
  <si>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</si>
  <si>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</si>
  <si>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</si>
  <si>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</si>
  <si>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</si>
  <si>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</si>
  <si>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</si>
  <si>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</si>
  <si>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</si>
  <si>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</si>
  <si>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</si>
  <si>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</si>
  <si>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</si>
  <si>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</si>
  <si>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</si>
  <si>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</si>
  <si>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</si>
  <si>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</si>
  <si>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</si>
  <si>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</si>
  <si>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</si>
  <si>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</si>
  <si>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</si>
  <si>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</si>
  <si>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</si>
  <si>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</si>
  <si>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</si>
  <si>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</si>
  <si>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</si>
  <si>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</si>
  <si>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</si>
  <si>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</si>
  <si>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</si>
  <si>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</si>
  <si>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</si>
  <si>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</si>
  <si>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</si>
  <si>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</si>
  <si>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</si>
  <si>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</si>
  <si>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</si>
  <si>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</si>
  <si>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</si>
  <si>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</si>
  <si>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</si>
  <si>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</si>
  <si>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</si>
  <si>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</si>
  <si>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</si>
  <si>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</si>
  <si>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</si>
  <si>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</si>
  <si>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</si>
  <si>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</si>
  <si>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</si>
  <si>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</si>
  <si>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</si>
  <si>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</si>
  <si>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</si>
  <si>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</si>
  <si>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</si>
  <si>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</si>
  <si>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</si>
  <si>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</si>
  <si>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</si>
  <si>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</si>
  <si>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</si>
  <si>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</si>
  <si>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</si>
  <si>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</si>
  <si>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</si>
  <si>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</si>
  <si>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</si>
  <si>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</si>
  <si>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</si>
  <si>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</si>
  <si>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</si>
  <si>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</si>
  <si>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</si>
  <si>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</si>
  <si>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</si>
  <si>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</si>
  <si>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</si>
  <si>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</si>
  <si>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</si>
  <si>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</si>
  <si>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</si>
  <si>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</si>
  <si>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</si>
  <si>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</si>
  <si>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</si>
  <si>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</si>
  <si>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</si>
  <si>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</si>
  <si>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</si>
  <si>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</si>
  <si>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</si>
  <si>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</si>
  <si>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</si>
  <si>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</si>
  <si>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</si>
  <si>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</si>
  <si>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</si>
  <si>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</si>
  <si>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</si>
  <si>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</si>
  <si>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</si>
  <si>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</si>
  <si>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</si>
  <si>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</si>
  <si>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</si>
  <si>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</si>
  <si>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</si>
  <si>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</si>
  <si>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</si>
  <si>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</si>
  <si>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</si>
  <si>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</si>
  <si>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</si>
  <si>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</si>
  <si>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</si>
  <si>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</si>
  <si>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</si>
  <si>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</si>
  <si>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</si>
  <si>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</si>
  <si>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</si>
  <si>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</si>
  <si>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</si>
  <si>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</si>
  <si>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</si>
  <si>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</si>
  <si>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</si>
  <si>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</si>
  <si>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</si>
  <si>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</si>
  <si>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</si>
  <si>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</si>
  <si>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</si>
  <si>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</si>
  <si>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</si>
  <si>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</si>
  <si>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</si>
  <si>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</si>
  <si>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</si>
  <si>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</si>
  <si>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</si>
  <si>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</si>
  <si>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</si>
  <si>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</si>
  <si>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</si>
  <si>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</si>
  <si>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</si>
  <si>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</si>
  <si>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</si>
  <si>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</si>
  <si>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</si>
  <si>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</si>
  <si>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</si>
  <si>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</si>
  <si>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</si>
  <si>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</si>
  <si>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</si>
  <si>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</si>
  <si>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</si>
  <si>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</si>
  <si>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</si>
  <si>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</si>
  <si>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</si>
  <si>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</si>
  <si>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</si>
  <si>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</si>
  <si>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</si>
  <si>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</si>
  <si>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</si>
  <si>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</si>
  <si>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</si>
  <si>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</si>
  <si>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</si>
  <si>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</si>
  <si>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</si>
  <si>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</si>
  <si>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</si>
  <si>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</si>
  <si>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</si>
  <si>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</si>
  <si>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</si>
  <si>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</si>
  <si>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</si>
  <si>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</si>
  <si>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</si>
  <si>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</si>
  <si>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</si>
  <si>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</si>
  <si>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</si>
  <si>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</si>
  <si>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</si>
  <si>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</si>
  <si>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</si>
  <si>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</si>
  <si>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</si>
  <si>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</si>
  <si>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</si>
  <si>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</si>
  <si>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</si>
  <si>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</si>
  <si>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</si>
  <si>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</si>
  <si>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</si>
  <si>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</si>
  <si>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</si>
  <si>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</si>
  <si>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</si>
  <si>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</si>
  <si>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</si>
  <si>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</si>
  <si>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</si>
  <si>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</si>
  <si>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</si>
  <si>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</si>
  <si>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</si>
  <si>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</si>
  <si>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</si>
  <si>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</si>
  <si>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</si>
  <si>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</si>
  <si>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</si>
  <si>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</si>
  <si>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</si>
  <si>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</si>
  <si>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</si>
  <si>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</si>
  <si>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</si>
  <si>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</si>
  <si>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</si>
  <si>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</si>
  <si>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</si>
  <si>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</si>
  <si>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</si>
  <si>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</si>
  <si>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</si>
  <si>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</si>
  <si>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</si>
  <si>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</si>
  <si>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</si>
  <si>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</si>
  <si>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</si>
  <si>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</si>
  <si>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</si>
  <si>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</si>
  <si>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</si>
  <si>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</si>
  <si>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</si>
  <si>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</si>
  <si>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</si>
  <si>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</si>
  <si>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</si>
  <si>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</si>
  <si>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</si>
  <si>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</si>
  <si>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</si>
  <si>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</si>
  <si>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</si>
  <si>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</si>
  <si>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</si>
  <si>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</si>
  <si>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</si>
  <si>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</si>
  <si>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</si>
  <si>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</si>
  <si>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</si>
  <si>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</si>
  <si>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</si>
  <si>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</si>
  <si>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</si>
  <si>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</si>
  <si>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</si>
  <si>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</si>
  <si>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</si>
  <si>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</si>
  <si>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</si>
  <si>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</si>
  <si>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</si>
  <si>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</si>
  <si>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</si>
  <si>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</si>
  <si>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</si>
  <si>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</si>
  <si>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</si>
  <si>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</si>
  <si>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</si>
  <si>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</si>
  <si>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</si>
  <si>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</si>
  <si>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</si>
  <si>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</si>
  <si>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</si>
  <si>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</si>
  <si>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</si>
  <si>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</si>
  <si>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</si>
  <si>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</si>
  <si>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</si>
  <si>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</si>
  <si>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</si>
  <si>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</si>
  <si>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</si>
  <si>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</si>
  <si>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</si>
  <si>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</si>
  <si>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</si>
  <si>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</si>
  <si>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</si>
  <si>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</si>
  <si>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</si>
  <si>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</si>
  <si>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</si>
  <si>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</si>
  <si>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</si>
  <si>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</si>
  <si>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</si>
  <si>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</si>
  <si>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</si>
  <si>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</si>
  <si>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</si>
  <si>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</si>
  <si>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</si>
  <si>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</si>
  <si>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</si>
  <si>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</si>
  <si>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</si>
  <si>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</si>
  <si>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</si>
  <si>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</si>
  <si>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</si>
  <si>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</si>
  <si>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</si>
  <si>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</si>
  <si>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</si>
  <si>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</si>
  <si>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</si>
  <si>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</si>
  <si>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</si>
  <si>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</si>
  <si>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</si>
  <si>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</si>
  <si>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</si>
  <si>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</si>
  <si>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</si>
  <si>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</si>
  <si>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</si>
  <si>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</si>
  <si>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</si>
  <si>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</si>
  <si>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</si>
  <si>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</si>
  <si>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</si>
  <si>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</si>
  <si>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</si>
  <si>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</si>
  <si>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</si>
  <si>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</si>
  <si>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</si>
  <si>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</si>
  <si>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</si>
  <si>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</si>
  <si>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</si>
  <si>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</si>
  <si>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</si>
  <si>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</si>
  <si>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</si>
  <si>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</si>
  <si>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</si>
  <si>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</si>
  <si>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</si>
  <si>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</si>
  <si>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</si>
  <si>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</si>
  <si>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</si>
  <si>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</si>
  <si>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</si>
  <si>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</si>
  <si>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</si>
  <si>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</si>
  <si>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</si>
  <si>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</si>
  <si>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</si>
  <si>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</si>
  <si>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</si>
  <si>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</si>
  <si>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</si>
  <si>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</si>
  <si>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</si>
  <si>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</si>
  <si>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</si>
  <si>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</si>
  <si>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</si>
  <si>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</si>
  <si>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</si>
  <si>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</si>
  <si>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</si>
  <si>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</si>
  <si>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</si>
  <si>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</si>
  <si>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</si>
  <si>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</si>
  <si>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</si>
  <si>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</si>
  <si>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</si>
  <si>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</si>
  <si>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</si>
  <si>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</si>
  <si>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</si>
  <si>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</si>
  <si>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</si>
  <si>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</si>
  <si>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</si>
  <si>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</si>
  <si>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</si>
  <si>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</si>
  <si>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</si>
  <si>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</si>
  <si>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</si>
  <si>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</si>
  <si>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</si>
  <si>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</si>
  <si>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</si>
  <si>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</si>
  <si>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</si>
  <si>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</si>
  <si>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</si>
  <si>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</si>
  <si>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</si>
  <si>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</si>
  <si>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</si>
  <si>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</si>
  <si>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</si>
  <si>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</si>
  <si>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</si>
  <si>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</si>
  <si>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</si>
  <si>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</si>
  <si>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</si>
  <si>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</si>
  <si>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</si>
  <si>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</si>
  <si>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</si>
  <si>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</si>
  <si>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</si>
  <si>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</si>
  <si>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</si>
  <si>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</si>
  <si>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</si>
  <si>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</si>
  <si>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</si>
  <si>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</si>
  <si>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</si>
  <si>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</si>
  <si>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</si>
  <si>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</si>
  <si>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</si>
  <si>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</si>
  <si>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</si>
  <si>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</si>
  <si>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</si>
  <si>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</si>
  <si>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</si>
  <si>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</si>
  <si>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</si>
  <si>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</si>
  <si>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</si>
  <si>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</si>
  <si>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</si>
  <si>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</si>
  <si>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</si>
  <si>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</si>
  <si>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</si>
  <si>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</si>
  <si>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</si>
  <si>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</si>
  <si>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</si>
  <si>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</si>
  <si>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</si>
  <si>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</si>
  <si>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</si>
  <si>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</si>
  <si>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</si>
  <si>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</si>
  <si>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</si>
  <si>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</si>
  <si>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</si>
  <si>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</si>
  <si>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</si>
  <si>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</si>
  <si>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</si>
  <si>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</si>
  <si>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</si>
  <si>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</si>
  <si>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</si>
  <si>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</si>
  <si>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</si>
  <si>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</si>
  <si>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</si>
  <si>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</si>
  <si>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</si>
  <si>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</si>
  <si>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</si>
  <si>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</si>
  <si>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</si>
  <si>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</si>
  <si>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</si>
  <si>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</si>
  <si>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</si>
  <si>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</si>
  <si>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</si>
  <si>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</si>
  <si>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</si>
  <si>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</si>
  <si>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</si>
  <si>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</si>
  <si>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</si>
  <si>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</si>
  <si>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</si>
  <si>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</si>
  <si>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</si>
  <si>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</si>
  <si>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</si>
  <si>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</si>
  <si>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</si>
  <si>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</si>
  <si>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</si>
  <si>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</si>
  <si>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</si>
  <si>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</si>
  <si>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</si>
  <si>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</si>
  <si>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</si>
  <si>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</si>
  <si>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</si>
  <si>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</si>
  <si>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</si>
  <si>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</si>
  <si>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</si>
  <si>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</si>
  <si>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</si>
  <si>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</si>
  <si>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</si>
  <si>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</si>
  <si>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</si>
  <si>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</si>
  <si>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</si>
  <si>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</si>
  <si>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</si>
  <si>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</si>
  <si>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</si>
  <si>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</si>
  <si>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</si>
  <si>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</si>
  <si>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</si>
  <si>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</si>
  <si>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</si>
  <si>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</si>
  <si>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</si>
  <si>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</si>
  <si>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</si>
  <si>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</si>
  <si>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</si>
  <si>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</si>
  <si>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</si>
  <si>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</si>
  <si>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</si>
  <si>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</si>
  <si>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</si>
  <si>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</si>
  <si>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</si>
  <si>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</si>
  <si>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</si>
  <si>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</si>
  <si>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</si>
  <si>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</si>
  <si>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</si>
  <si>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</si>
  <si>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</si>
  <si>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</si>
  <si>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</si>
  <si>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</si>
  <si>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</si>
  <si>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</si>
  <si>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</si>
  <si>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</si>
  <si>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</si>
  <si>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</si>
  <si>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</si>
  <si>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</si>
  <si>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</si>
  <si>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</si>
  <si>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</si>
  <si>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</si>
  <si>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</si>
  <si>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</si>
  <si>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</si>
  <si>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</si>
  <si>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</si>
  <si>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</si>
  <si>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</si>
  <si>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</si>
  <si>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</si>
  <si>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</si>
  <si>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</si>
  <si>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</si>
  <si>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</si>
  <si>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</si>
  <si>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</si>
  <si>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</si>
  <si>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</si>
  <si>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</si>
  <si>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</si>
  <si>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</si>
  <si>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</si>
  <si>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</si>
  <si>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</si>
  <si>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</si>
  <si>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</si>
  <si>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</si>
  <si>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</si>
  <si>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</si>
  <si>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</si>
  <si>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</si>
  <si>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</si>
  <si>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</si>
  <si>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</si>
  <si>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</si>
  <si>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</si>
  <si>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</si>
  <si>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</si>
  <si>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</si>
  <si>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</si>
  <si>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</si>
  <si>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</si>
  <si>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</si>
  <si>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</si>
  <si>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</si>
  <si>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</si>
  <si>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</si>
  <si>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</si>
  <si>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</si>
  <si>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</si>
  <si>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</si>
  <si>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</si>
  <si>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</si>
  <si>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</si>
  <si>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</si>
  <si>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</si>
  <si>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</si>
  <si>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</si>
  <si>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</si>
  <si>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</si>
  <si>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</si>
  <si>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</si>
  <si>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</si>
  <si>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</si>
  <si>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</si>
  <si>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</si>
  <si>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</si>
  <si>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</si>
  <si>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</si>
  <si>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</si>
  <si>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</si>
  <si>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</si>
  <si>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</si>
  <si>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</si>
  <si>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</si>
  <si>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</si>
  <si>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</si>
  <si>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</si>
  <si>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</si>
  <si>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</si>
  <si>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</si>
  <si>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</si>
  <si>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</si>
  <si>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</si>
  <si>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</si>
  <si>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</si>
  <si>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</si>
  <si>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</si>
  <si>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</si>
  <si>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</si>
  <si>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</si>
  <si>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</si>
  <si>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</si>
  <si>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</si>
  <si>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</si>
  <si>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</si>
  <si>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</si>
  <si>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</si>
  <si>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</si>
  <si>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</si>
  <si>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</si>
  <si>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</si>
  <si>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</si>
  <si>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</si>
  <si>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</si>
  <si>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</si>
  <si>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</si>
  <si>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</si>
  <si>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</si>
  <si>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</si>
  <si>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</si>
  <si>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</si>
  <si>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</si>
  <si>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</si>
  <si>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</si>
  <si>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</si>
  <si>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</si>
  <si>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</si>
  <si>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</si>
  <si>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</si>
  <si>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</si>
  <si>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</si>
  <si>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</si>
  <si>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</si>
  <si>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</si>
  <si>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</si>
  <si>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</si>
  <si>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</si>
  <si>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</si>
  <si>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</si>
  <si>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</si>
  <si>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</si>
  <si>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</si>
  <si>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</si>
  <si>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</si>
  <si>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</si>
  <si>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</si>
  <si>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</si>
  <si>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</si>
  <si>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</si>
  <si>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</si>
  <si>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</si>
  <si>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</si>
  <si>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</si>
  <si>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</si>
  <si>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</si>
  <si>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</si>
  <si>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</si>
  <si>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</si>
  <si>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</si>
  <si>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</si>
  <si>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</si>
  <si>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</si>
  <si>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</si>
  <si>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</si>
  <si>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</si>
  <si>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</si>
  <si>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</si>
  <si>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</si>
  <si>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</si>
  <si>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</si>
  <si>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</si>
  <si>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</si>
  <si>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</si>
  <si>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</si>
  <si>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</si>
  <si>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</si>
  <si>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</si>
  <si>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</si>
  <si>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</si>
  <si>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</si>
  <si>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</si>
  <si>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</si>
  <si>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</si>
  <si>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</si>
  <si>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</si>
  <si>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</si>
  <si>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</si>
  <si>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</si>
  <si>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</si>
  <si>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</si>
  <si>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</si>
  <si>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</si>
  <si>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</si>
  <si>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</si>
  <si>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</si>
  <si>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</si>
  <si>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</si>
  <si>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</si>
  <si>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</si>
  <si>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</si>
  <si>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</si>
  <si>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</si>
  <si>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</si>
  <si>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</si>
  <si>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</si>
  <si>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</si>
  <si>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</si>
  <si>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</si>
  <si>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</si>
  <si>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</si>
  <si>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</si>
  <si>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</si>
  <si>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</si>
  <si>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</si>
  <si>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</si>
  <si>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</si>
  <si>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</si>
  <si>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</si>
  <si>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</si>
  <si>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</si>
  <si>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</si>
  <si>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</si>
  <si>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</si>
  <si>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</si>
  <si>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</si>
  <si>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</si>
  <si>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</si>
  <si>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</si>
  <si>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</si>
  <si>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</si>
  <si>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</si>
  <si>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</si>
  <si>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</si>
  <si>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</si>
  <si>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</si>
  <si>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</si>
  <si>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</si>
  <si>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</si>
  <si>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</si>
  <si>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</si>
  <si>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</si>
  <si>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</si>
  <si>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</si>
  <si>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</si>
  <si>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</si>
  <si>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</si>
  <si>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</si>
  <si>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</si>
  <si>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</si>
  <si>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</si>
  <si>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</si>
  <si>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</si>
  <si>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</si>
  <si>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</si>
  <si>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</si>
  <si>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</si>
  <si>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</si>
  <si>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</si>
  <si>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</si>
  <si>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</si>
  <si>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</si>
  <si>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</si>
  <si>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</si>
  <si>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</si>
  <si>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</si>
  <si>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</si>
  <si>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</si>
  <si>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</si>
  <si>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</si>
  <si>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</si>
  <si>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</si>
  <si>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</si>
  <si>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</si>
  <si>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</si>
  <si>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</si>
  <si>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</si>
  <si>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</si>
  <si>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</si>
  <si>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</si>
  <si>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</si>
  <si>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</si>
  <si>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</si>
  <si>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</si>
  <si>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</si>
  <si>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</si>
  <si>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</si>
  <si>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</si>
  <si>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</si>
  <si>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</si>
  <si>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</si>
  <si>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</si>
  <si>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</si>
  <si>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</si>
  <si>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</si>
  <si>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</si>
  <si>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</si>
  <si>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</si>
  <si>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</si>
  <si>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</si>
  <si>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</si>
  <si>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</si>
  <si>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</si>
  <si>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</si>
  <si>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</si>
  <si>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</si>
  <si>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</si>
  <si>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</si>
  <si>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</si>
  <si>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</si>
  <si>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</si>
  <si>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</si>
  <si>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</si>
  <si>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</si>
  <si>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</si>
  <si>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</si>
  <si>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</si>
  <si>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</si>
  <si>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</si>
  <si>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</si>
  <si>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</si>
  <si>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</si>
  <si>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</si>
  <si>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</si>
  <si>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</si>
  <si>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</si>
  <si>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</si>
  <si>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</si>
  <si>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</si>
  <si>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</si>
  <si>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</si>
  <si>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</si>
  <si>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</si>
  <si>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</si>
  <si>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</si>
  <si>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</si>
  <si>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</si>
  <si>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</si>
  <si>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</si>
  <si>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</si>
  <si>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</si>
  <si>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</si>
  <si>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</si>
  <si>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</si>
  <si>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</si>
  <si>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</si>
  <si>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</si>
  <si>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</si>
  <si>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</si>
  <si>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</si>
  <si>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</si>
  <si>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</si>
  <si>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</si>
  <si>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</si>
  <si>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</si>
  <si>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</si>
  <si>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</si>
  <si>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</si>
  <si>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</si>
  <si>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</si>
  <si>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</si>
  <si>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</si>
  <si>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</si>
  <si>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</si>
  <si>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</si>
  <si>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</si>
  <si>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</si>
  <si>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</si>
  <si>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</si>
  <si>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</si>
  <si>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</si>
  <si>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</si>
  <si>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</si>
  <si>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</si>
  <si>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</si>
  <si>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</si>
  <si>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</si>
  <si>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</si>
  <si>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</si>
  <si>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</si>
  <si>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</si>
  <si>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</si>
  <si>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</si>
  <si>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</si>
  <si>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</si>
  <si>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</si>
  <si>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</si>
  <si>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</si>
  <si>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</si>
  <si>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</si>
  <si>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</si>
  <si>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</si>
  <si>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</si>
  <si>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</si>
  <si>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</si>
  <si>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</si>
  <si>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</si>
  <si>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</si>
  <si>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</si>
  <si>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</si>
  <si>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</si>
  <si>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</si>
  <si>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</si>
  <si>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</si>
  <si>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</si>
  <si>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</si>
  <si>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</si>
  <si>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</si>
  <si>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</si>
  <si>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</si>
  <si>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</si>
  <si>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</si>
  <si>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</si>
  <si>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</si>
  <si>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</si>
  <si>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</si>
  <si>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</si>
  <si>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</si>
  <si>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</si>
  <si>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</si>
  <si>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</si>
  <si>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</si>
  <si>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</si>
  <si>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</si>
  <si>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</si>
  <si>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</si>
  <si>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</si>
  <si>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</si>
  <si>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</si>
  <si>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</si>
  <si>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</si>
  <si>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</si>
  <si>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</si>
  <si>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</si>
  <si>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</si>
  <si>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</si>
  <si>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</si>
  <si>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</si>
  <si>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</si>
  <si>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</si>
  <si>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</si>
  <si>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</si>
  <si>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</si>
  <si>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</si>
  <si>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</si>
  <si>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</si>
  <si>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</si>
  <si>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</si>
  <si>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</si>
  <si>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</si>
  <si>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</si>
  <si>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</si>
  <si>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</si>
  <si>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</si>
  <si>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</si>
  <si>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</si>
  <si>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</si>
  <si>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</si>
  <si>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</si>
  <si>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</si>
  <si>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</si>
  <si>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</si>
  <si>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</si>
  <si>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</si>
  <si>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</si>
  <si>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</si>
  <si>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</si>
  <si>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</si>
  <si>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</si>
  <si>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</si>
  <si>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</si>
  <si>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</si>
  <si>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</si>
  <si>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</si>
  <si>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</si>
  <si>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</si>
  <si>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</si>
  <si>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</si>
  <si>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</si>
  <si>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</si>
  <si>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</si>
  <si>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</si>
  <si>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</si>
  <si>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</si>
  <si>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</si>
  <si>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</si>
  <si>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</si>
  <si>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</si>
  <si>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</si>
  <si>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</si>
  <si>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</si>
  <si>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</si>
  <si>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</si>
  <si>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</si>
  <si>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</si>
  <si>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</si>
  <si>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</si>
  <si>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</si>
  <si>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</si>
  <si>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</si>
  <si>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</si>
  <si>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</si>
  <si>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</si>
  <si>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</si>
  <si>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</si>
  <si>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</si>
  <si>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</si>
  <si>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</si>
  <si>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</si>
  <si>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</si>
  <si>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</si>
  <si>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</si>
  <si>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</si>
  <si>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</si>
  <si>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</si>
  <si>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</si>
  <si>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</si>
  <si>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</si>
  <si>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</si>
  <si>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</si>
  <si>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</si>
  <si>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</si>
  <si>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</si>
  <si>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</si>
  <si>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</si>
  <si>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</si>
  <si>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</si>
  <si>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</si>
  <si>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</si>
  <si>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</si>
  <si>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</si>
  <si>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</si>
  <si>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</si>
  <si>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</si>
  <si>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</si>
  <si>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</si>
  <si>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</si>
  <si>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</si>
  <si>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</si>
  <si>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</si>
  <si>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</si>
  <si>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</si>
  <si>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</si>
  <si>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</si>
  <si>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</si>
  <si>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</si>
  <si>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</si>
  <si>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</si>
  <si>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</si>
  <si>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</si>
  <si>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</si>
  <si>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</si>
  <si>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</si>
  <si>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</si>
  <si>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</si>
  <si>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</si>
  <si>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</si>
  <si>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</si>
  <si>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</si>
  <si>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</si>
  <si>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</si>
  <si>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</si>
  <si>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</si>
  <si>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</si>
  <si>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</si>
  <si>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</si>
  <si>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</si>
  <si>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</si>
  <si>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</si>
  <si>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</si>
  <si>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</si>
  <si>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</si>
  <si>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</si>
  <si>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</si>
  <si>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</si>
  <si>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</si>
  <si>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</si>
  <si>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</si>
  <si>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</si>
  <si>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</si>
  <si>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</si>
  <si>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</si>
  <si>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</si>
  <si>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</si>
  <si>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</si>
  <si>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</si>
  <si>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</si>
  <si>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</si>
  <si>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</si>
  <si>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</si>
  <si>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</si>
  <si>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</si>
  <si>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</si>
  <si>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</si>
  <si>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</si>
  <si>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</si>
  <si>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</si>
  <si>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</si>
  <si>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</si>
  <si>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</si>
  <si>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</si>
  <si>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</si>
  <si>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</si>
  <si>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</si>
  <si>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</si>
  <si>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</si>
  <si>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</si>
  <si>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</si>
  <si>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</si>
  <si>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</si>
  <si>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</si>
  <si>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</si>
  <si>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</si>
  <si>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</si>
  <si>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</si>
  <si>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</si>
  <si>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</si>
  <si>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</si>
  <si>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</si>
  <si>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</si>
  <si>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</si>
  <si>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</si>
  <si>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</si>
  <si>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</si>
  <si>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</si>
  <si>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</si>
  <si>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</si>
  <si>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</si>
  <si>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</si>
  <si>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</si>
  <si>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</si>
  <si>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</si>
  <si>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</si>
  <si>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</si>
  <si>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</si>
  <si>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</si>
  <si>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</si>
  <si>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</si>
  <si>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</si>
  <si>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</si>
  <si>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</si>
  <si>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</si>
  <si>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</si>
  <si>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</si>
  <si>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</si>
  <si>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</si>
  <si>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</si>
  <si>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</si>
  <si>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</si>
  <si>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</si>
  <si>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</si>
  <si>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</si>
  <si>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</si>
  <si>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</si>
  <si>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</si>
  <si>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</si>
  <si>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</si>
  <si>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</si>
  <si>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</si>
  <si>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</si>
  <si>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</si>
  <si>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</si>
  <si>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</si>
  <si>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</si>
  <si>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</si>
  <si>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</si>
  <si>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</si>
  <si>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</si>
  <si>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</si>
  <si>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</si>
  <si>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</si>
  <si>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</si>
  <si>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</si>
  <si>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</si>
  <si>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</si>
  <si>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</si>
  <si>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</si>
  <si>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</si>
  <si>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</si>
  <si>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</si>
  <si>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</si>
  <si>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</si>
  <si>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</si>
  <si>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</si>
  <si>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</si>
  <si>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</si>
  <si>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</si>
  <si>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</si>
  <si>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</si>
  <si>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</si>
  <si>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</si>
  <si>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</si>
  <si>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</si>
  <si>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</si>
  <si>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</si>
  <si>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</si>
  <si>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</si>
  <si>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</si>
  <si>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</si>
  <si>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</si>
  <si>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</si>
  <si>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</si>
  <si>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</si>
  <si>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</si>
  <si>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</si>
  <si>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</si>
  <si>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</si>
  <si>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</si>
  <si>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</si>
  <si>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</si>
  <si>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</si>
  <si>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</si>
  <si>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</si>
  <si>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</si>
  <si>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</si>
  <si>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</si>
  <si>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</si>
  <si>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</si>
  <si>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</si>
  <si>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</si>
  <si>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</si>
  <si>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</si>
  <si>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</si>
  <si>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</si>
  <si>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</si>
  <si>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</si>
  <si>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</si>
  <si>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</si>
  <si>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</si>
  <si>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</si>
  <si>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</si>
  <si>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</si>
  <si>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</si>
  <si>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</si>
  <si>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</si>
  <si>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</si>
  <si>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</si>
  <si>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</si>
  <si>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</si>
  <si>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</si>
  <si>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</si>
  <si>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</si>
  <si>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</si>
  <si>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</si>
  <si>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</si>
  <si>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</si>
  <si>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</si>
  <si>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</si>
  <si>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</si>
  <si>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</si>
  <si>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</si>
  <si>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</si>
  <si>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</si>
  <si>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</si>
  <si>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</si>
  <si>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</si>
  <si>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</si>
  <si>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</si>
  <si>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</si>
  <si>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</si>
  <si>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</si>
  <si>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</si>
  <si>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</si>
  <si>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</si>
  <si>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</si>
  <si>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</si>
  <si>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</si>
  <si>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</si>
  <si>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</si>
  <si>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</si>
  <si>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</si>
  <si>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</si>
  <si>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</si>
  <si>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</si>
  <si>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</si>
  <si>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</si>
  <si>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</si>
  <si>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</si>
  <si>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</si>
  <si>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</si>
  <si>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</si>
  <si>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</si>
  <si>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</si>
  <si>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</si>
  <si>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</si>
  <si>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</si>
  <si>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</si>
  <si>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</si>
  <si>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</si>
  <si>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</si>
  <si>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</si>
  <si>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</si>
  <si>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</si>
  <si>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</si>
  <si>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</si>
  <si>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</si>
  <si>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</si>
  <si>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</si>
  <si>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</si>
  <si>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</si>
  <si>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</si>
  <si>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</si>
  <si>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</si>
  <si>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</si>
  <si>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</si>
  <si>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</si>
  <si>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</si>
  <si>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</si>
  <si>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</si>
  <si>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</si>
  <si>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</si>
  <si>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</si>
  <si>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</si>
  <si>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</si>
  <si>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</si>
  <si>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</si>
  <si>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</si>
  <si>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</si>
  <si>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</si>
  <si>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</si>
  <si>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</si>
  <si>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</si>
  <si>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</si>
  <si>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</si>
  <si>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</si>
  <si>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</si>
  <si>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</si>
  <si>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</si>
  <si>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</si>
  <si>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</si>
  <si>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</si>
  <si>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</si>
  <si>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</si>
  <si>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</si>
  <si>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</si>
  <si>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</si>
  <si>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</si>
  <si>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</si>
  <si>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</si>
  <si>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</si>
  <si>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</si>
  <si>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</si>
  <si>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</si>
  <si>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</si>
  <si>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</si>
  <si>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</si>
  <si>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</si>
  <si>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</si>
  <si>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</si>
  <si>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</si>
  <si>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</si>
  <si>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</si>
  <si>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</si>
  <si>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</si>
  <si>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</si>
  <si>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</si>
  <si>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</si>
  <si>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</si>
  <si>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</si>
  <si>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</si>
  <si>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</si>
  <si>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</si>
  <si>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</si>
  <si>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</si>
  <si>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</si>
  <si>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</si>
  <si>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</si>
  <si>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</si>
  <si>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</si>
  <si>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</si>
  <si>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</si>
  <si>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</si>
  <si>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</si>
  <si>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</si>
  <si>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</si>
  <si>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</si>
  <si>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</si>
  <si>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</si>
  <si>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</si>
  <si>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</si>
  <si>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</si>
  <si>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</si>
  <si>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</si>
  <si>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</si>
  <si>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</si>
  <si>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</si>
  <si>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</si>
  <si>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</si>
  <si>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</si>
  <si>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</si>
  <si>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</si>
  <si>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</si>
  <si>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</si>
  <si>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</si>
  <si>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</si>
  <si>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</si>
  <si>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</si>
  <si>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</si>
  <si>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</si>
  <si>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</si>
  <si>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</si>
  <si>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</si>
  <si>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</si>
  <si>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</si>
  <si>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</si>
  <si>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</si>
  <si>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</si>
  <si>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</si>
  <si>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</si>
  <si>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</si>
  <si>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</si>
  <si>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</si>
  <si>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</si>
  <si>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</si>
  <si>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</si>
  <si>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</si>
  <si>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</si>
  <si>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</si>
  <si>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</si>
  <si>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</si>
  <si>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</si>
  <si>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</si>
  <si>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</si>
  <si>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</si>
  <si>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</si>
  <si>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</si>
  <si>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</si>
  <si>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</si>
  <si>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</si>
  <si>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</si>
  <si>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</si>
  <si>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</si>
  <si>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</si>
  <si>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</si>
  <si>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</si>
  <si>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</si>
  <si>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</si>
  <si>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</si>
  <si>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</si>
  <si>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</si>
  <si>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</si>
  <si>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</si>
  <si>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</si>
  <si>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</si>
  <si>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</si>
  <si>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</si>
  <si>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</si>
  <si>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</si>
  <si>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</si>
  <si>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</si>
  <si>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</si>
  <si>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</si>
  <si>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</si>
  <si>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</si>
  <si>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</si>
  <si>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</si>
  <si>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</si>
  <si>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</si>
  <si>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</si>
  <si>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</si>
  <si>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</si>
  <si>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</si>
  <si>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</si>
  <si>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</si>
  <si>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</si>
  <si>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</si>
  <si>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</si>
  <si>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</si>
  <si>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</si>
  <si>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</si>
  <si>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</si>
  <si>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</si>
  <si>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</si>
  <si>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</si>
  <si>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</si>
  <si>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</si>
  <si>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</si>
  <si>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</si>
  <si>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</si>
  <si>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</si>
  <si>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</si>
  <si>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</si>
  <si>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</si>
  <si>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</si>
  <si>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</si>
  <si>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</si>
  <si>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</si>
  <si>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</si>
  <si>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</si>
  <si>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</si>
  <si>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</si>
  <si>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</si>
  <si>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</si>
  <si>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</si>
  <si>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</si>
  <si>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</si>
  <si>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</si>
  <si>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</si>
  <si>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</si>
  <si>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</si>
  <si>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</si>
  <si>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</si>
  <si>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</si>
  <si>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</si>
  <si>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</si>
  <si>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</si>
  <si>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</si>
  <si>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</si>
  <si>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</si>
  <si>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</si>
  <si>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</si>
  <si>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</si>
  <si>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</si>
  <si>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</si>
  <si>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</si>
  <si>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</si>
  <si>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</si>
  <si>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</si>
  <si>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</si>
  <si>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</si>
  <si>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</si>
  <si>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</si>
  <si>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</si>
  <si>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</si>
  <si>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</si>
  <si>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</si>
  <si>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</si>
  <si>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</si>
  <si>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</si>
  <si>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</si>
  <si>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</si>
  <si>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</si>
  <si>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</si>
  <si>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</si>
  <si>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</si>
  <si>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</si>
  <si>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</si>
  <si>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</si>
  <si>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</si>
  <si>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</si>
  <si>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</si>
  <si>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</si>
  <si>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</si>
  <si>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</si>
  <si>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</si>
  <si>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</si>
  <si>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</si>
  <si>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</si>
  <si>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</si>
  <si>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</si>
  <si>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</si>
  <si>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</si>
  <si>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</si>
  <si>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</si>
  <si>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</si>
  <si>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</si>
  <si>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</si>
  <si>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</si>
  <si>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</si>
  <si>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</si>
  <si>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</si>
  <si>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</si>
  <si>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</si>
  <si>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</si>
  <si>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</si>
  <si>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</si>
  <si>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</si>
  <si>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</si>
  <si>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</si>
  <si>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</si>
  <si>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</si>
  <si>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</si>
  <si>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</si>
  <si>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</si>
  <si>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</si>
  <si>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</si>
  <si>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</si>
  <si>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</si>
  <si>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</si>
  <si>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</si>
  <si>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</si>
  <si>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</si>
  <si>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</si>
  <si>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</si>
  <si>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</si>
  <si>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</si>
  <si>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</si>
  <si>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</si>
  <si>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</si>
  <si>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</si>
  <si>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</si>
  <si>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</si>
  <si>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</si>
  <si>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</si>
  <si>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</si>
  <si>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</si>
  <si>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</si>
  <si>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</si>
  <si>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</si>
  <si>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</si>
  <si>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</si>
  <si>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</si>
  <si>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</si>
  <si>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</si>
  <si>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</si>
  <si>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</si>
  <si>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</si>
  <si>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</si>
  <si>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</si>
  <si>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</si>
  <si>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</si>
  <si>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</si>
  <si>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</si>
  <si>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</si>
  <si>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</si>
  <si>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</si>
  <si>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</si>
  <si>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</si>
  <si>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</si>
  <si>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</si>
  <si>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</si>
  <si>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</si>
  <si>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</si>
  <si>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</si>
  <si>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</si>
  <si>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</si>
  <si>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</si>
  <si>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</si>
  <si>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</si>
  <si>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</si>
  <si>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</si>
  <si>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</si>
  <si>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</si>
  <si>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</si>
  <si>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</si>
  <si>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</si>
  <si>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</si>
  <si>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</si>
  <si>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</si>
  <si>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</si>
  <si>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</si>
  <si>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</si>
  <si>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</si>
  <si>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</si>
  <si>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</si>
  <si>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</si>
  <si>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</si>
  <si>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</si>
  <si>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</si>
  <si>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</si>
  <si>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</si>
  <si>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</si>
  <si>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</si>
  <si>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</si>
  <si>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</si>
  <si>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</si>
  <si>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</si>
  <si>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</si>
  <si>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</si>
  <si>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</si>
  <si>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</si>
  <si>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</si>
  <si>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</si>
  <si>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</si>
  <si>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</si>
  <si>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</si>
  <si>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</si>
  <si>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</si>
  <si>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</si>
  <si>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</si>
  <si>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</si>
  <si>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</si>
  <si>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</si>
  <si>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</si>
  <si>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</si>
  <si>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</si>
  <si>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</si>
  <si>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</si>
  <si>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</si>
  <si>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</si>
  <si>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</si>
  <si>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</si>
  <si>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</si>
  <si>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</si>
  <si>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</si>
  <si>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</si>
  <si>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</si>
  <si>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</si>
  <si>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</si>
  <si>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</si>
  <si>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</si>
  <si>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</si>
  <si>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</si>
  <si>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</si>
  <si>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</si>
  <si>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</si>
  <si>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</si>
  <si>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</si>
  <si>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</si>
  <si>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</si>
  <si>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</si>
  <si>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</si>
  <si>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</si>
  <si>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</si>
  <si>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</si>
  <si>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</si>
  <si>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</si>
  <si>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</si>
  <si>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</si>
  <si>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</si>
  <si>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</si>
  <si>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</si>
  <si>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</si>
  <si>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</si>
  <si>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</si>
  <si>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</si>
  <si>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</si>
  <si>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</si>
  <si>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</si>
  <si>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</si>
  <si>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</si>
  <si>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</si>
  <si>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</si>
  <si>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</si>
  <si>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</si>
  <si>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</si>
  <si>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</si>
  <si>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</si>
  <si>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</si>
  <si>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</si>
  <si>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</si>
  <si>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</si>
  <si>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</si>
  <si>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</si>
  <si>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</si>
  <si>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</si>
  <si>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</si>
  <si>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</si>
  <si>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</si>
  <si>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</si>
  <si>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</si>
  <si>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</si>
  <si>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</si>
  <si>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</si>
  <si>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</si>
  <si>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</si>
  <si>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</si>
  <si>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</si>
  <si>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</si>
  <si>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</si>
  <si>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</si>
  <si>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</si>
  <si>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</si>
  <si>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</si>
  <si>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</si>
  <si>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</si>
  <si>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</si>
  <si>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</si>
  <si>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</si>
  <si>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</si>
  <si>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</si>
  <si>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</si>
  <si>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</si>
  <si>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</si>
  <si>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</si>
  <si>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</si>
  <si>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</si>
  <si>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</si>
  <si>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</si>
  <si>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</si>
  <si>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</si>
  <si>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</si>
  <si>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</si>
  <si>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</si>
  <si>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</si>
  <si>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</si>
  <si>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</si>
  <si>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</si>
  <si>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</si>
  <si>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</si>
  <si>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</si>
  <si>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</si>
  <si>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</si>
  <si>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</si>
  <si>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</si>
  <si>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</si>
  <si>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</si>
  <si>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</si>
  <si>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</si>
  <si>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</si>
  <si>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</si>
  <si>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</si>
  <si>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</si>
  <si>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</si>
  <si>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</si>
  <si>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</si>
  <si>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</si>
  <si>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</si>
  <si>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</si>
  <si>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</si>
  <si>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</si>
  <si>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</si>
  <si>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</si>
  <si>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</si>
  <si>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</si>
  <si>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</si>
  <si>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</si>
  <si>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</si>
  <si>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</si>
  <si>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</si>
  <si>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</si>
  <si>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</si>
  <si>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</si>
  <si>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</si>
  <si>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</si>
  <si>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</si>
  <si>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</si>
  <si>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</si>
  <si>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</si>
  <si>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</si>
  <si>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</si>
  <si>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</si>
  <si>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</si>
  <si>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</si>
  <si>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</si>
  <si>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</si>
  <si>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</si>
  <si>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</si>
  <si>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</si>
  <si>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</si>
  <si>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</si>
  <si>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</si>
  <si>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</si>
  <si>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</si>
  <si>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</si>
  <si>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</si>
  <si>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</si>
  <si>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</si>
  <si>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</si>
  <si>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</si>
  <si>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</si>
  <si>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</si>
  <si>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</si>
  <si>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</si>
  <si>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</si>
  <si>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</si>
  <si>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</si>
  <si>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</si>
  <si>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</si>
  <si>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</si>
  <si>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</si>
  <si>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</si>
  <si>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</si>
  <si>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</si>
  <si>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</si>
  <si>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</si>
  <si>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</si>
  <si>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</si>
  <si>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</si>
  <si>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</si>
  <si>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</si>
  <si>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</si>
  <si>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</si>
  <si>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</si>
  <si>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</si>
  <si>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</si>
  <si>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</si>
  <si>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</si>
  <si>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</si>
  <si>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</si>
  <si>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</si>
  <si>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</si>
  <si>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</si>
  <si>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</si>
  <si>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</si>
  <si>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</si>
  <si>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</si>
  <si>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</si>
  <si>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</si>
  <si>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</si>
  <si>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</si>
  <si>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</si>
  <si>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</si>
  <si>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</si>
  <si>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</si>
  <si>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</si>
  <si>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</si>
  <si>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</si>
  <si>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</si>
  <si>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</si>
  <si>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</si>
  <si>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</si>
  <si>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</si>
  <si>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</si>
  <si>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</si>
  <si>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</si>
  <si>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</si>
  <si>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</si>
  <si>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</si>
  <si>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</si>
  <si>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</si>
  <si>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</si>
  <si>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</si>
  <si>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</si>
  <si>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</si>
  <si>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</si>
  <si>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</si>
  <si>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</si>
  <si>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</si>
  <si>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</si>
  <si>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</si>
  <si>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</si>
  <si>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</si>
  <si>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</si>
  <si>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</si>
  <si>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</si>
  <si>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</si>
  <si>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</si>
  <si>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</si>
  <si>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</si>
  <si>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</si>
  <si>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</si>
  <si>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</si>
  <si>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</si>
  <si>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</si>
  <si>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</si>
  <si>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</si>
  <si>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</si>
  <si>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</si>
  <si>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</si>
  <si>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</si>
  <si>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</si>
  <si>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</si>
  <si>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</si>
  <si>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</si>
  <si>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</si>
  <si>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</si>
  <si>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</si>
  <si>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</si>
  <si>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</si>
  <si>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</si>
  <si>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</si>
  <si>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</si>
  <si>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</si>
  <si>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</si>
  <si>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</si>
  <si>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</si>
  <si>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</si>
  <si>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</si>
  <si>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</si>
  <si>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</si>
  <si>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</si>
  <si>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</si>
  <si>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</si>
  <si>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</si>
  <si>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</si>
  <si>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</si>
  <si>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</si>
  <si>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</si>
  <si>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</si>
  <si>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</si>
  <si>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</si>
  <si>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</si>
  <si>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</si>
  <si>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</si>
  <si>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</si>
  <si>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</si>
  <si>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</si>
  <si>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</si>
  <si>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</si>
  <si>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</si>
  <si>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</si>
  <si>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</si>
  <si>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</si>
  <si>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</si>
  <si>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</si>
  <si>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</si>
  <si>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</si>
  <si>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</si>
  <si>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</si>
  <si>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</si>
  <si>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</si>
  <si>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</si>
  <si>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</si>
  <si>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</si>
  <si>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</si>
  <si>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</si>
  <si>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</si>
  <si>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</si>
  <si>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</si>
  <si>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</si>
  <si>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</si>
  <si>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</si>
  <si>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</si>
  <si>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</si>
  <si>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</si>
  <si>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</si>
  <si>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</si>
  <si>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</si>
  <si>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</si>
  <si>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</si>
  <si>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</si>
  <si>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</si>
  <si>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</si>
  <si>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</si>
  <si>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</si>
  <si>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</si>
  <si>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</si>
  <si>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</si>
  <si>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</si>
  <si>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</si>
  <si>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</si>
  <si>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</si>
  <si>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</si>
  <si>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</si>
  <si>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</si>
  <si>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</si>
  <si>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</si>
  <si>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</si>
  <si>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</si>
  <si>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</si>
  <si>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</si>
  <si>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</si>
  <si>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</si>
  <si>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</si>
  <si>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</si>
  <si>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</si>
  <si>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</si>
  <si>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</si>
  <si>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</si>
  <si>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</si>
  <si>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</si>
  <si>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</si>
  <si>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</si>
  <si>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</si>
  <si>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</si>
  <si>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</si>
  <si>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</si>
  <si>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</si>
  <si>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</si>
  <si>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</si>
  <si>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</si>
  <si>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</si>
  <si>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</si>
  <si>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</si>
  <si>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</si>
  <si>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</si>
  <si>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</si>
  <si>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</si>
  <si>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</si>
  <si>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</si>
  <si>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</si>
  <si>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</si>
  <si>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</si>
  <si>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</si>
  <si>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</si>
  <si>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</si>
  <si>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</si>
  <si>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</si>
  <si>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</si>
  <si>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</si>
  <si>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</si>
  <si>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</si>
  <si>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</si>
  <si>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</si>
  <si>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</si>
  <si>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</si>
  <si>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</si>
  <si>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</si>
  <si>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</si>
  <si>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</si>
  <si>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</si>
  <si>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</si>
  <si>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</si>
  <si>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</si>
  <si>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</si>
  <si>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</si>
  <si>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</si>
  <si>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</si>
  <si>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</si>
  <si>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</si>
  <si>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</si>
  <si>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</si>
  <si>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</si>
  <si>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</si>
  <si>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</si>
  <si>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</si>
  <si>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</si>
  <si>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</si>
  <si>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</si>
  <si>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</si>
  <si>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</si>
  <si>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</si>
  <si>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</si>
  <si>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</si>
  <si>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</si>
  <si>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</si>
  <si>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</si>
  <si>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</si>
  <si>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</si>
  <si>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</si>
  <si>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</si>
  <si>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</si>
  <si>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</si>
  <si>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</si>
  <si>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</si>
  <si>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</si>
  <si>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</si>
  <si>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</si>
  <si>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</si>
  <si>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</si>
  <si>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</si>
  <si>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</si>
  <si>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</si>
  <si>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</si>
  <si>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</si>
  <si>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</si>
  <si>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</si>
  <si>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</si>
  <si>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</si>
  <si>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</si>
  <si>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</si>
  <si>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</si>
  <si>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</si>
  <si>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</si>
  <si>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</si>
  <si>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</si>
  <si>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</si>
  <si>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</si>
  <si>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</si>
  <si>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</si>
  <si>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</si>
  <si>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</si>
  <si>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</si>
  <si>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</si>
  <si>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</si>
  <si>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</si>
  <si>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</si>
  <si>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</si>
  <si>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</si>
  <si>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</si>
  <si>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</si>
  <si>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</si>
  <si>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</si>
  <si>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</si>
  <si>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</si>
  <si>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</si>
  <si>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</si>
  <si>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</si>
  <si>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</si>
  <si>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</si>
  <si>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</si>
  <si>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</si>
  <si>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</si>
  <si>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</si>
  <si>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</si>
  <si>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</si>
  <si>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</si>
  <si>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</si>
  <si>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</si>
  <si>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</si>
  <si>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</si>
  <si>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</si>
  <si>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</si>
  <si>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</si>
  <si>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</si>
  <si>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</si>
  <si>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</si>
  <si>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</si>
  <si>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</si>
  <si>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</si>
  <si>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</si>
  <si>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</si>
  <si>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</si>
  <si>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</si>
  <si>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</si>
  <si>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</si>
  <si>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</si>
  <si>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</si>
  <si>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</si>
  <si>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</si>
  <si>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</si>
  <si>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</si>
  <si>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</si>
  <si>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</si>
  <si>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</si>
  <si>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</si>
  <si>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</si>
  <si>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</si>
  <si>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</si>
  <si>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</si>
  <si>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</si>
  <si>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</si>
  <si>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</si>
  <si>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</si>
  <si>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</si>
  <si>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</si>
  <si>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</si>
  <si>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</si>
  <si>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</si>
  <si>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</si>
  <si>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</si>
  <si>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</si>
  <si>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</si>
  <si>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</si>
  <si>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</si>
  <si>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</si>
  <si>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</si>
  <si>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</si>
  <si>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</si>
  <si>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</si>
  <si>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</si>
  <si>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</si>
  <si>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</si>
  <si>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</si>
  <si>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</si>
  <si>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</si>
  <si>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</si>
  <si>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</si>
  <si>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</si>
  <si>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</si>
  <si>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</si>
  <si>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</si>
  <si>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</si>
  <si>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</si>
  <si>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</si>
  <si>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</si>
  <si>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</si>
  <si>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</si>
  <si>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</si>
  <si>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</si>
  <si>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</si>
  <si>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</si>
  <si>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</si>
  <si>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</si>
  <si>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</si>
  <si>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</si>
  <si>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</si>
  <si>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</si>
  <si>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</si>
  <si>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</si>
  <si>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</si>
  <si>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</si>
  <si>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</si>
  <si>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</si>
  <si>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</si>
  <si>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</si>
  <si>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</si>
  <si>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</si>
  <si>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</si>
  <si>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</si>
  <si>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</si>
  <si>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</si>
  <si>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</si>
  <si>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</si>
  <si>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</si>
  <si>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</si>
  <si>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</si>
  <si>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</si>
  <si>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</si>
  <si>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</si>
  <si>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</si>
  <si>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</si>
  <si>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</si>
  <si>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</si>
  <si>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</si>
  <si>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</si>
  <si>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</si>
  <si>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</si>
  <si>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</si>
  <si>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</si>
  <si>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</si>
  <si>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</si>
  <si>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</si>
  <si>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</si>
  <si>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</si>
  <si>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</si>
  <si>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</si>
  <si>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</si>
  <si>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</si>
  <si>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</si>
  <si>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</si>
  <si>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</si>
  <si>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</si>
  <si>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</si>
  <si>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</si>
  <si>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</si>
  <si>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</si>
  <si>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</si>
  <si>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</si>
  <si>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</si>
  <si>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</si>
  <si>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</si>
  <si>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</si>
  <si>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</si>
  <si>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</si>
  <si>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</si>
  <si>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</si>
  <si>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</si>
  <si>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</si>
  <si>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</si>
  <si>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</si>
  <si>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</si>
  <si>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</si>
  <si>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</si>
  <si>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</si>
  <si>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</si>
  <si>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</si>
  <si>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</si>
  <si>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</si>
  <si>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</si>
  <si>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</si>
  <si>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</si>
  <si>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</si>
  <si>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</si>
  <si>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</si>
  <si>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</si>
  <si>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</si>
  <si>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</si>
  <si>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</si>
  <si>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</si>
  <si>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</si>
  <si>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</si>
  <si>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</si>
  <si>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</si>
  <si>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</si>
  <si>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</si>
  <si>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</si>
  <si>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</si>
  <si>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</si>
  <si>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</si>
  <si>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</si>
  <si>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</si>
  <si>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</si>
  <si>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</si>
  <si>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</si>
  <si>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</si>
  <si>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</si>
  <si>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</si>
  <si>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</si>
  <si>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</si>
  <si>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</si>
  <si>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</si>
  <si>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</si>
  <si>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</si>
  <si>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</si>
  <si>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</si>
  <si>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</si>
  <si>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</si>
  <si>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</si>
  <si>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</si>
  <si>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</si>
  <si>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</si>
  <si>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</si>
  <si>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</si>
  <si>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</si>
  <si>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</si>
  <si>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</si>
  <si>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</si>
  <si>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</si>
  <si>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</si>
  <si>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</si>
  <si>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</si>
  <si>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</si>
  <si>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</si>
  <si>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</si>
  <si>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</si>
  <si>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</si>
  <si>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</si>
  <si>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</si>
  <si>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</si>
  <si>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</si>
  <si>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</si>
  <si>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</si>
  <si>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</si>
  <si>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</si>
  <si>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</si>
  <si>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</si>
  <si>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</si>
  <si>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</si>
  <si>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</si>
  <si>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</si>
  <si>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</si>
  <si>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</si>
  <si>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</si>
  <si>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</si>
  <si>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</si>
  <si>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</si>
  <si>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</si>
  <si>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</si>
  <si>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</si>
  <si>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</si>
  <si>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</si>
  <si>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</si>
  <si>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</si>
  <si>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</si>
  <si>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</si>
  <si>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</si>
  <si>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</si>
  <si>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</si>
  <si>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</si>
  <si>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</si>
  <si>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</si>
  <si>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</si>
  <si>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</si>
  <si>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</si>
  <si>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</si>
  <si>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</si>
  <si>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</si>
  <si>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</si>
  <si>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</si>
  <si>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</si>
  <si>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</si>
  <si>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</si>
  <si>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</si>
  <si>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</si>
  <si>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</si>
  <si>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</si>
  <si>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</si>
  <si>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</si>
  <si>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</si>
  <si>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</si>
  <si>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</si>
  <si>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</si>
  <si>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</si>
  <si>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</si>
  <si>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</si>
  <si>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</si>
  <si>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</si>
  <si>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</si>
  <si>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</si>
  <si>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</si>
  <si>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</si>
  <si>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</si>
  <si>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</si>
  <si>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</si>
  <si>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</si>
  <si>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</si>
  <si>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</si>
  <si>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</si>
  <si>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</si>
  <si>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</si>
  <si>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</si>
  <si>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</si>
  <si>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</si>
  <si>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</si>
  <si>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</si>
  <si>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</si>
  <si>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</si>
  <si>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</si>
  <si>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</si>
  <si>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</si>
  <si>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</si>
  <si>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</si>
  <si>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</si>
  <si>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</si>
  <si>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</si>
  <si>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</si>
  <si>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</si>
  <si>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</si>
  <si>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</si>
  <si>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</si>
  <si>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</si>
  <si>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</si>
  <si>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</si>
  <si>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</si>
  <si>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</si>
  <si>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</si>
  <si>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</si>
  <si>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</si>
  <si>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</si>
  <si>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</si>
  <si>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</si>
  <si>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</si>
  <si>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</si>
  <si>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</si>
  <si>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</si>
  <si>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</si>
  <si>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</si>
  <si>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</si>
  <si>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</si>
  <si>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</si>
  <si>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</si>
  <si>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</si>
  <si>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</si>
  <si>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</si>
  <si>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</si>
  <si>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</si>
  <si>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</si>
  <si>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</si>
  <si>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</si>
  <si>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</si>
  <si>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</si>
  <si>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</si>
  <si>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</si>
  <si>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</si>
  <si>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</si>
  <si>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</si>
  <si>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</si>
  <si>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</si>
  <si>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</si>
  <si>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</si>
  <si>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</si>
  <si>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</si>
  <si>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</si>
  <si>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</si>
  <si>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</si>
  <si>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</si>
  <si>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</si>
  <si>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</si>
  <si>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</si>
  <si>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</si>
  <si>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</si>
  <si>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</si>
  <si>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</si>
  <si>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</si>
  <si>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</si>
  <si>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</si>
  <si>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</si>
  <si>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</si>
  <si>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</si>
  <si>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</si>
  <si>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</si>
  <si>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</si>
  <si>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</si>
  <si>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</si>
  <si>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</si>
  <si>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</si>
  <si>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</si>
  <si>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</si>
  <si>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</si>
  <si>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</si>
  <si>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</si>
  <si>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</si>
  <si>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</si>
  <si>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</si>
  <si>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</si>
  <si>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</si>
  <si>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</si>
  <si>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</si>
  <si>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</si>
  <si>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</si>
  <si>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</si>
  <si>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</si>
  <si>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</si>
  <si>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</si>
  <si>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</si>
  <si>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</si>
  <si>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</si>
  <si>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</si>
  <si>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</si>
  <si>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</si>
  <si>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</si>
  <si>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</si>
  <si>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</si>
  <si>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</si>
  <si>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</si>
  <si>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</si>
  <si>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</si>
  <si>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</si>
  <si>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</si>
  <si>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</si>
  <si>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</si>
  <si>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</si>
  <si>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</si>
  <si>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</si>
  <si>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</si>
  <si>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</si>
  <si>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</si>
  <si>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</si>
  <si>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</si>
  <si>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</si>
  <si>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</si>
  <si>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</si>
  <si>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</si>
  <si>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</si>
  <si>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</si>
  <si>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</si>
  <si>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</si>
  <si>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</si>
  <si>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</si>
  <si>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</si>
  <si>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</si>
  <si>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</si>
  <si>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</si>
  <si>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</si>
  <si>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</si>
  <si>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</si>
  <si>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</si>
  <si>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</si>
  <si>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</si>
  <si>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</si>
  <si>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</si>
  <si>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</si>
  <si>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</si>
  <si>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</si>
  <si>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</si>
  <si>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</si>
  <si>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</si>
  <si>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</si>
  <si>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</si>
  <si>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</si>
  <si>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</si>
  <si>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</si>
  <si>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</si>
  <si>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</si>
  <si>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</si>
  <si>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</si>
  <si>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</si>
  <si>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</si>
  <si>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</si>
  <si>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</si>
  <si>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</si>
  <si>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</si>
  <si>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</si>
  <si>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</si>
  <si>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</si>
  <si>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</si>
  <si>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</si>
  <si>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</si>
  <si>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</si>
  <si>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</si>
  <si>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</si>
  <si>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</si>
  <si>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</si>
  <si>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</si>
  <si>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</si>
  <si>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</si>
  <si>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</si>
  <si>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</si>
  <si>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</si>
  <si>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</si>
  <si>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</si>
  <si>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</si>
  <si>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</si>
  <si>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</si>
  <si>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</si>
  <si>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</si>
  <si>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</si>
  <si>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</si>
  <si>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</si>
  <si>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</si>
  <si>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</si>
  <si>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</si>
  <si>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</si>
  <si>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</si>
  <si>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</si>
  <si>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</si>
  <si>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</si>
  <si>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</si>
  <si>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</si>
  <si>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</si>
  <si>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</si>
  <si>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</si>
  <si>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</si>
  <si>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</si>
  <si>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</si>
  <si>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</si>
  <si>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</si>
  <si>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</si>
  <si>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</si>
  <si>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</si>
  <si>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</si>
  <si>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</si>
  <si>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</si>
  <si>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</si>
  <si>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</si>
  <si>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</si>
  <si>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</si>
  <si>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</si>
  <si>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</si>
  <si>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</si>
  <si>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</si>
  <si>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</si>
  <si>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</si>
  <si>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</si>
  <si>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</si>
  <si>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</si>
  <si>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</si>
  <si>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</si>
  <si>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</si>
  <si>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</si>
  <si>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</si>
  <si>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</si>
  <si>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</si>
  <si>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</si>
  <si>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</si>
  <si>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</si>
  <si>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</si>
  <si>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</si>
  <si>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</si>
  <si>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</si>
  <si>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</si>
  <si>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</si>
  <si>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</si>
  <si>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</si>
  <si>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</si>
  <si>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</si>
  <si>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</si>
  <si>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</si>
  <si>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</si>
  <si>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</si>
  <si>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</si>
  <si>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</si>
  <si>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</si>
  <si>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</si>
  <si>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</si>
  <si>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</si>
  <si>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</si>
  <si>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</si>
  <si>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</si>
  <si>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</si>
  <si>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</si>
  <si>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</si>
  <si>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</si>
  <si>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</si>
  <si>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</si>
  <si>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</si>
  <si>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</si>
  <si>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</si>
  <si>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</si>
  <si>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</si>
  <si>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</si>
  <si>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</si>
  <si>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</si>
  <si>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</si>
  <si>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</si>
  <si>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</si>
  <si>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</si>
  <si>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</si>
  <si>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</si>
  <si>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</si>
  <si>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</si>
  <si>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</si>
  <si>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</si>
  <si>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</si>
  <si>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</si>
  <si>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</si>
  <si>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</si>
  <si>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</si>
  <si>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</si>
  <si>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</si>
  <si>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</si>
  <si>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</si>
  <si>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</si>
  <si>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</si>
  <si>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</si>
  <si>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</si>
  <si>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</si>
  <si>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</si>
  <si>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</si>
  <si>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</si>
  <si>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</si>
  <si>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</si>
  <si>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</si>
  <si>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</si>
  <si>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</si>
  <si>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</si>
  <si>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</si>
  <si>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</si>
  <si>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</si>
  <si>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</si>
  <si>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</si>
  <si>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</si>
  <si>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</si>
  <si>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</si>
  <si>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</si>
  <si>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</si>
  <si>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</si>
  <si>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</si>
  <si>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</si>
  <si>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</si>
  <si>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</si>
  <si>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</si>
  <si>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</si>
  <si>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</si>
  <si>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</si>
  <si>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</si>
  <si>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</si>
  <si>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</si>
  <si>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</si>
  <si>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</si>
  <si>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</si>
  <si>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</si>
  <si>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</si>
  <si>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</si>
  <si>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</si>
  <si>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</si>
  <si>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</si>
  <si>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</si>
  <si>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</si>
  <si>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</si>
  <si>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</si>
  <si>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</si>
  <si>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</si>
  <si>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</si>
  <si>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</si>
  <si>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</si>
  <si>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</si>
  <si>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</si>
  <si>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</si>
  <si>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</si>
  <si>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</si>
  <si>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</si>
  <si>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</si>
  <si>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</si>
  <si>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</si>
  <si>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</si>
  <si>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</si>
  <si>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</si>
  <si>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</si>
  <si>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</si>
  <si>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</si>
  <si>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</si>
  <si>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</si>
  <si>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</si>
  <si>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</si>
  <si>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</si>
  <si>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</si>
  <si>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</si>
  <si>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</si>
  <si>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</si>
  <si>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</si>
  <si>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</si>
  <si>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</si>
  <si>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</si>
  <si>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</si>
  <si>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</si>
  <si>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</si>
  <si>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</si>
  <si>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</si>
  <si>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</si>
  <si>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</si>
  <si>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</si>
  <si>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</si>
  <si>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</si>
  <si>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</si>
  <si>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</si>
  <si>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</si>
  <si>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</si>
  <si>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</si>
  <si>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</si>
  <si>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</si>
  <si>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</si>
  <si>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</si>
  <si>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</si>
  <si>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</si>
  <si>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</si>
  <si>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</si>
  <si>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</si>
  <si>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</si>
  <si>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</si>
  <si>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</si>
  <si>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</si>
  <si>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</si>
  <si>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</si>
  <si>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</si>
  <si>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</si>
  <si>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</si>
  <si>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</si>
  <si>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</si>
  <si>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</si>
  <si>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</si>
  <si>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</si>
  <si>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</si>
  <si>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</si>
  <si>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</si>
  <si>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</si>
  <si>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</si>
  <si>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</si>
  <si>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</si>
  <si>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</si>
  <si>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</si>
  <si>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</si>
  <si>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</si>
  <si>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</si>
  <si>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</si>
  <si>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</si>
  <si>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</si>
  <si>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</si>
  <si>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</si>
  <si>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</si>
  <si>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</si>
  <si>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</si>
  <si>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</si>
  <si>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</si>
  <si>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</si>
  <si>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</si>
  <si>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</si>
  <si>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</si>
  <si>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</si>
  <si>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</si>
  <si>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</si>
  <si>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</si>
  <si>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</si>
  <si>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</si>
  <si>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</si>
  <si>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</si>
  <si>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</si>
  <si>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</si>
  <si>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</si>
  <si>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</si>
  <si>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</si>
  <si>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</si>
  <si>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</si>
  <si>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</si>
  <si>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</si>
  <si>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</si>
  <si>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</si>
  <si>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</si>
  <si>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</si>
  <si>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</si>
  <si>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</si>
  <si>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</si>
  <si>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</si>
  <si>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</si>
  <si>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</si>
  <si>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</si>
  <si>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</si>
  <si>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</si>
  <si>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</si>
  <si>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</si>
  <si>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</si>
  <si>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</si>
  <si>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</si>
  <si>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</si>
  <si>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</si>
  <si>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</si>
  <si>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</si>
  <si>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</si>
  <si>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</si>
  <si>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</si>
  <si>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</si>
  <si>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</si>
  <si>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</si>
  <si>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</si>
  <si>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</si>
  <si>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</si>
  <si>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</si>
  <si>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</si>
  <si>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</si>
  <si>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</si>
  <si>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</si>
  <si>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</si>
  <si>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</si>
  <si>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</si>
  <si>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</si>
  <si>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</si>
  <si>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</si>
  <si>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</si>
  <si>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</si>
  <si>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</si>
  <si>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</si>
  <si>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</si>
  <si>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</si>
  <si>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</si>
  <si>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</si>
  <si>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</si>
  <si>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</si>
  <si>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</si>
  <si>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</si>
  <si>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</si>
  <si>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</si>
  <si>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</si>
  <si>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</si>
  <si>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</si>
  <si>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</si>
  <si>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</si>
  <si>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</si>
  <si>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</si>
  <si>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</si>
  <si>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</si>
  <si>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</si>
  <si>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</si>
  <si>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</si>
  <si>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</si>
  <si>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</si>
  <si>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</si>
  <si>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</si>
  <si>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</si>
  <si>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</si>
  <si>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</si>
  <si>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</si>
  <si>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</si>
  <si>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</si>
  <si>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</si>
  <si>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</si>
  <si>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</si>
  <si>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</si>
  <si>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</si>
  <si>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</si>
  <si>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</si>
  <si>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</si>
  <si>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</si>
  <si>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</si>
  <si>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</si>
  <si>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</si>
  <si>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</si>
  <si>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</si>
  <si>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</si>
  <si>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</si>
  <si>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</si>
  <si>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</si>
  <si>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</si>
  <si>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</si>
  <si>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</si>
  <si>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</si>
  <si>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</si>
  <si>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</si>
  <si>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</si>
  <si>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</si>
  <si>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</si>
  <si>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</si>
  <si>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</si>
  <si>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</si>
  <si>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</si>
  <si>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</si>
  <si>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</si>
  <si>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</si>
  <si>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</si>
  <si>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</si>
  <si>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</si>
  <si>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</si>
  <si>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</si>
  <si>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</si>
  <si>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</si>
  <si>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</si>
  <si>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</si>
  <si>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</si>
  <si>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</si>
  <si>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</si>
  <si>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</si>
  <si>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</si>
  <si>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</si>
  <si>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</si>
  <si>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</si>
  <si>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</si>
  <si>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</si>
  <si>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</si>
  <si>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</si>
  <si>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</si>
  <si>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</si>
  <si>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</si>
  <si>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</si>
  <si>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</si>
  <si>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</si>
  <si>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</si>
  <si>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</si>
  <si>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</si>
  <si>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</si>
  <si>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</si>
  <si>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</si>
  <si>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</si>
  <si>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</si>
  <si>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</si>
  <si>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</si>
  <si>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</si>
  <si>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</si>
  <si>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</si>
  <si>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</si>
  <si>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</si>
  <si>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</si>
  <si>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</si>
  <si>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</si>
  <si>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</si>
  <si>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</si>
  <si>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</si>
  <si>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</si>
  <si>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</si>
  <si>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</si>
  <si>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</si>
  <si>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</si>
  <si>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</si>
  <si>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</si>
  <si>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</si>
  <si>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</si>
  <si>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</si>
  <si>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</si>
  <si>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</si>
  <si>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</si>
  <si>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</si>
  <si>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</si>
  <si>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</si>
  <si>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</si>
  <si>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</si>
  <si>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</si>
  <si>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</si>
  <si>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</si>
  <si>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</si>
  <si>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</si>
  <si>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</si>
  <si>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</si>
  <si>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</si>
  <si>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</si>
  <si>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</si>
  <si>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</si>
  <si>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</si>
  <si>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</si>
  <si>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</si>
  <si>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</si>
  <si>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</si>
  <si>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</si>
  <si>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</si>
  <si>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</si>
  <si>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</si>
  <si>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</si>
  <si>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</si>
  <si>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</si>
  <si>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</si>
  <si>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</si>
  <si>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</si>
  <si>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</si>
  <si>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</si>
  <si>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</si>
  <si>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</si>
  <si>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</si>
  <si>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</si>
  <si>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</si>
  <si>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</si>
  <si>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</si>
  <si>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</si>
  <si>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</si>
  <si>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</si>
  <si>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</si>
  <si>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</si>
  <si>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</si>
  <si>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</si>
  <si>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</si>
  <si>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</si>
  <si>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</si>
  <si>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</si>
  <si>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</si>
  <si>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</si>
  <si>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</si>
  <si>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</si>
  <si>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</si>
  <si>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</si>
  <si>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</si>
  <si>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</si>
  <si>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</si>
  <si>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</si>
  <si>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</si>
  <si>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</si>
  <si>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</si>
  <si>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</si>
  <si>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</si>
  <si>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</si>
  <si>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</si>
  <si>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</si>
  <si>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</si>
  <si>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</si>
  <si>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</si>
  <si>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</si>
  <si>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</si>
  <si>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</si>
  <si>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</si>
  <si>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</si>
  <si>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</si>
  <si>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</si>
  <si>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</si>
  <si>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</si>
  <si>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</si>
  <si>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</si>
  <si>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</si>
  <si>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</si>
  <si>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</si>
  <si>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</si>
  <si>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</si>
  <si>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</si>
  <si>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</si>
  <si>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</si>
  <si>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</si>
  <si>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</si>
  <si>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</si>
  <si>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</si>
  <si>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</si>
  <si>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</si>
  <si>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</si>
  <si>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</si>
  <si>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</si>
  <si>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</si>
  <si>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</si>
  <si>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</si>
  <si>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</si>
  <si>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</si>
  <si>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</si>
  <si>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</si>
  <si>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</si>
  <si>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</si>
  <si>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</si>
  <si>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</si>
  <si>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</si>
  <si>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</si>
  <si>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</si>
  <si>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</si>
  <si>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</si>
  <si>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</si>
  <si>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</si>
  <si>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</si>
  <si>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</si>
  <si>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</si>
  <si>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</si>
  <si>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</si>
  <si>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</si>
  <si>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</si>
  <si>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</si>
  <si>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</si>
  <si>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</si>
  <si>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</si>
  <si>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</si>
  <si>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</si>
  <si>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</si>
  <si>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</si>
  <si>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</si>
  <si>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</si>
  <si>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</si>
  <si>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</si>
  <si>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</si>
  <si>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</si>
  <si>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</si>
  <si>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</si>
  <si>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</si>
  <si>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</si>
  <si>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</si>
  <si>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</si>
  <si>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</si>
  <si>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</si>
  <si>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</si>
  <si>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</si>
  <si>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</si>
  <si>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</si>
  <si>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</si>
  <si>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</si>
  <si>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</si>
  <si>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</si>
  <si>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</si>
  <si>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</si>
  <si>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</si>
  <si>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</si>
  <si>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</si>
  <si>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</si>
  <si>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</si>
  <si>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</si>
  <si>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</si>
  <si>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</si>
  <si>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</si>
  <si>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</si>
  <si>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</si>
  <si>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</si>
  <si>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</si>
  <si>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</si>
  <si>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</si>
  <si>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</si>
  <si>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</si>
  <si>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</si>
  <si>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</si>
  <si>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</si>
  <si>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</si>
  <si>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</si>
  <si>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</si>
  <si>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</si>
  <si>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</si>
  <si>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</si>
  <si>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</si>
  <si>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</si>
  <si>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</si>
  <si>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</si>
  <si>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</si>
  <si>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</si>
  <si>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</si>
  <si>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</si>
  <si>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</si>
  <si>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</si>
  <si>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</si>
  <si>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</si>
  <si>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</si>
  <si>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</si>
  <si>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</si>
  <si>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</si>
  <si>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</si>
  <si>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</si>
  <si>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</si>
  <si>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</si>
  <si>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</si>
  <si>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</si>
  <si>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</si>
  <si>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</si>
  <si>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</si>
  <si>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</si>
  <si>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</si>
  <si>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</si>
  <si>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</si>
  <si>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</si>
  <si>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</si>
  <si>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</si>
  <si>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</si>
  <si>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</si>
  <si>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</si>
  <si>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</si>
  <si>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</si>
  <si>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</si>
  <si>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</si>
  <si>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</si>
  <si>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</si>
  <si>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</si>
  <si>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</si>
  <si>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</si>
  <si>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</si>
  <si>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</si>
  <si>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</si>
  <si>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</si>
  <si>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</si>
  <si>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</si>
  <si>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</si>
  <si>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</si>
  <si>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</si>
  <si>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</si>
  <si>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</si>
  <si>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</si>
  <si>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</si>
  <si>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</si>
  <si>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</si>
  <si>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</si>
  <si>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</si>
  <si>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</si>
  <si>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</si>
  <si>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</si>
  <si>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</si>
  <si>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</si>
  <si>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</si>
  <si>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</si>
  <si>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</si>
  <si>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</si>
  <si>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</si>
  <si>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</si>
  <si>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</si>
  <si>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</si>
  <si>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</si>
  <si>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</si>
  <si>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</si>
  <si>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</si>
  <si>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</si>
  <si>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</si>
  <si>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</si>
  <si>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</si>
  <si>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</si>
  <si>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</si>
  <si>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</si>
  <si>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</si>
  <si>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</si>
  <si>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</si>
  <si>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</si>
  <si>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</si>
  <si>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</si>
  <si>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</si>
  <si>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</si>
  <si>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</si>
  <si>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</si>
  <si>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</si>
  <si>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</si>
  <si>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</si>
  <si>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</si>
  <si>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</si>
  <si>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</si>
  <si>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</si>
  <si>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</si>
  <si>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</si>
  <si>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</si>
  <si>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</si>
  <si>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</si>
  <si>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</si>
  <si>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</si>
  <si>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</si>
  <si>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</si>
  <si>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</si>
  <si>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</si>
  <si>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</si>
  <si>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</si>
  <si>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</si>
  <si>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</si>
  <si>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</si>
  <si>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</si>
  <si>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</si>
  <si>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</si>
  <si>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</si>
  <si>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</si>
  <si>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</si>
  <si>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</si>
  <si>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</si>
  <si>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</si>
  <si>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</si>
  <si>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</si>
  <si>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</si>
  <si>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</si>
  <si>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</si>
  <si>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</si>
  <si>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</si>
  <si>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</si>
  <si>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</si>
  <si>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</si>
  <si>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</si>
  <si>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</si>
  <si>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</si>
  <si>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</si>
  <si>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</si>
  <si>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</si>
  <si>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</si>
  <si>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</si>
  <si>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</si>
  <si>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</si>
  <si>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</si>
  <si>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</si>
  <si>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</si>
  <si>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</si>
  <si>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</si>
  <si>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</si>
  <si>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</si>
  <si>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</si>
  <si>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</si>
  <si>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</si>
  <si>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</si>
  <si>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</si>
  <si>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</si>
  <si>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</si>
  <si>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</si>
  <si>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</si>
  <si>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</si>
  <si>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</si>
  <si>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</si>
  <si>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</si>
  <si>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</si>
  <si>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</si>
  <si>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</si>
  <si>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</si>
  <si>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</si>
  <si>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</si>
  <si>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</si>
  <si>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</si>
  <si>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</si>
  <si>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</si>
  <si>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</si>
  <si>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</si>
  <si>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</si>
  <si>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</si>
  <si>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</si>
  <si>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</si>
  <si>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</si>
  <si>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</si>
  <si>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</si>
  <si>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</si>
  <si>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</si>
  <si>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</si>
  <si>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</si>
  <si>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</si>
  <si>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</si>
  <si>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</si>
  <si>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</si>
  <si>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</si>
  <si>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</si>
  <si>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</si>
  <si>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</si>
  <si>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</si>
  <si>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</si>
  <si>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</si>
  <si>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</si>
  <si>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</si>
  <si>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</si>
  <si>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</si>
  <si>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</si>
  <si>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</si>
  <si>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</si>
  <si>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</si>
  <si>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</si>
  <si>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</si>
  <si>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</si>
  <si>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</si>
  <si>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</si>
  <si>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</si>
  <si>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</si>
  <si>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</si>
  <si>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</si>
  <si>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</si>
  <si>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</si>
  <si>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</si>
  <si>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</si>
  <si>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</si>
  <si>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</si>
  <si>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</si>
  <si>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</si>
  <si>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</si>
  <si>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</si>
  <si>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</si>
  <si>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</si>
  <si>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</si>
  <si>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</si>
  <si>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</si>
  <si>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</si>
  <si>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</si>
  <si>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</si>
  <si>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</si>
  <si>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</si>
  <si>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</si>
  <si>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</si>
  <si>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</si>
  <si>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</si>
  <si>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</si>
  <si>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</si>
  <si>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</si>
  <si>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</si>
  <si>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</si>
  <si>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</si>
  <si>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</si>
  <si>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</si>
  <si>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</si>
  <si>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</si>
  <si>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</si>
  <si>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</si>
  <si>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</si>
  <si>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</si>
  <si>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</si>
  <si>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</si>
  <si>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</si>
  <si>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</si>
  <si>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</si>
  <si>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</si>
  <si>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</si>
  <si>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</si>
  <si>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</si>
  <si>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</si>
  <si>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</si>
  <si>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</si>
  <si>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</si>
  <si>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</si>
  <si>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</si>
  <si>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</si>
  <si>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</si>
  <si>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</si>
  <si>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</si>
  <si>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</si>
  <si>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</si>
  <si>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</si>
  <si>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</si>
  <si>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</si>
  <si>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</si>
  <si>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</si>
  <si>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</si>
  <si>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</si>
  <si>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</si>
  <si>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</si>
  <si>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</si>
  <si>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</si>
  <si>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</si>
  <si>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</si>
  <si>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</si>
  <si>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</si>
  <si>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</si>
  <si>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</si>
  <si>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</si>
  <si>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</si>
  <si>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</si>
  <si>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</si>
  <si>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</si>
  <si>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</si>
  <si>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</si>
  <si>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</si>
  <si>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</si>
  <si>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</si>
  <si>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</si>
  <si>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</si>
  <si>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</si>
  <si>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</si>
  <si>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</si>
  <si>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</si>
  <si>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</si>
  <si>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</si>
  <si>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</si>
  <si>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</si>
  <si>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</si>
  <si>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</si>
  <si>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</si>
  <si>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</si>
  <si>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</si>
  <si>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</si>
  <si>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</si>
  <si>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</si>
  <si>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</si>
  <si>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</si>
  <si>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</si>
  <si>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</si>
  <si>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</si>
  <si>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</si>
  <si>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</si>
  <si>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</si>
  <si>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</si>
  <si>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</si>
  <si>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</si>
  <si>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</si>
  <si>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</si>
  <si>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</si>
  <si>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</si>
  <si>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</si>
  <si>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</si>
  <si>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</si>
  <si>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</si>
  <si>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</si>
  <si>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</si>
  <si>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</si>
  <si>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</si>
  <si>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</si>
  <si>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</si>
  <si>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</si>
  <si>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</si>
  <si>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</si>
  <si>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</si>
  <si>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</si>
  <si>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</si>
  <si>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</si>
  <si>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</si>
  <si>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</si>
  <si>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</si>
  <si>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</si>
  <si>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</si>
  <si>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</si>
  <si>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</si>
  <si>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</si>
  <si>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</si>
  <si>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</si>
  <si>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</si>
  <si>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</si>
  <si>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</si>
  <si>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</si>
  <si>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</si>
  <si>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</si>
  <si>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</si>
  <si>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</si>
  <si>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</si>
  <si>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</si>
  <si>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</si>
  <si>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</si>
  <si>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</si>
  <si>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</si>
  <si>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</si>
  <si>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</si>
  <si>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</si>
  <si>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</si>
  <si>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</si>
  <si>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</si>
  <si>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</si>
  <si>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</si>
  <si>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</si>
  <si>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</si>
  <si>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</si>
  <si>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</si>
  <si>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</si>
  <si>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</si>
  <si>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</si>
  <si>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</si>
  <si>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</si>
  <si>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</si>
  <si>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</si>
  <si>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</si>
  <si>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</si>
  <si>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</si>
  <si>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</si>
  <si>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</si>
  <si>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</si>
  <si>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</si>
  <si>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</si>
  <si>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</si>
  <si>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</si>
  <si>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</si>
  <si>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</si>
  <si>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</si>
  <si>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</si>
  <si>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</si>
  <si>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</si>
  <si>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</si>
  <si>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</si>
  <si>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</si>
  <si>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</si>
  <si>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</si>
  <si>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</si>
  <si>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</si>
  <si>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</si>
  <si>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</si>
  <si>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</si>
  <si>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</si>
  <si>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</si>
  <si>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</si>
  <si>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</si>
  <si>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</si>
  <si>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</si>
  <si>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</si>
  <si>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</si>
  <si>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</si>
  <si>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</si>
  <si>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</si>
  <si>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</si>
  <si>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</si>
  <si>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</si>
  <si>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</si>
  <si>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</si>
  <si>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</si>
  <si>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</si>
  <si>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</si>
  <si>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</si>
  <si>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</si>
  <si>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</si>
  <si>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</si>
  <si>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</si>
  <si>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</si>
  <si>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</si>
  <si>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</si>
  <si>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</si>
  <si>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</si>
  <si>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</si>
  <si>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</si>
  <si>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</si>
  <si>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</si>
  <si>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</si>
  <si>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</si>
  <si>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</si>
  <si>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</si>
  <si>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</si>
  <si>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</si>
  <si>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</si>
  <si>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</si>
  <si>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</si>
  <si>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</si>
  <si>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</si>
  <si>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</si>
  <si>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</si>
  <si>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</si>
  <si>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</si>
  <si>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</si>
  <si>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</si>
  <si>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</si>
  <si>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</si>
  <si>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</si>
  <si>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</si>
  <si>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</si>
  <si>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</si>
  <si>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</si>
  <si>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</si>
  <si>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</si>
  <si>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</si>
  <si>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</si>
  <si>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</si>
  <si>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</si>
  <si>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</si>
  <si>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</si>
  <si>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</si>
  <si>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</si>
  <si>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</si>
  <si>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</si>
  <si>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</si>
  <si>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</si>
  <si>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</si>
  <si>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</si>
  <si>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</si>
  <si>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</si>
  <si>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</si>
  <si>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</si>
  <si>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</si>
  <si>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</si>
  <si>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</si>
  <si>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</si>
  <si>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</si>
  <si>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</si>
  <si>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</si>
  <si>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</si>
  <si>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</si>
  <si>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</si>
  <si>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</si>
  <si>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</si>
  <si>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</si>
  <si>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</si>
  <si>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</si>
  <si>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</si>
  <si>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</si>
  <si>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</si>
  <si>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</si>
  <si>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</si>
  <si>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</si>
  <si>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</si>
  <si>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</si>
  <si>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</si>
  <si>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</si>
  <si>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</si>
  <si>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</si>
  <si>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</si>
  <si>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</si>
  <si>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</si>
  <si>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</si>
  <si>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</si>
  <si>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</si>
  <si>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</si>
  <si>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</si>
  <si>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</si>
  <si>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</si>
  <si>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</si>
  <si>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</si>
  <si>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</si>
  <si>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</si>
  <si>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</si>
  <si>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</si>
  <si>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</si>
  <si>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</si>
  <si>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</si>
  <si>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</si>
  <si>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</si>
  <si>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</si>
  <si>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</si>
  <si>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</si>
  <si>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</si>
  <si>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</si>
  <si>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</si>
  <si>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</si>
  <si>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</si>
  <si>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</si>
  <si>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</si>
  <si>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</si>
  <si>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</si>
  <si>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</si>
  <si>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</si>
  <si>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</si>
  <si>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</si>
  <si>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</si>
  <si>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</si>
  <si>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</si>
  <si>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</si>
  <si>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</si>
  <si>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</si>
  <si>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</si>
  <si>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</si>
  <si>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</si>
  <si>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</si>
  <si>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</si>
  <si>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</si>
  <si>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</si>
  <si>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</si>
  <si>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</si>
  <si>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</si>
  <si>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</si>
  <si>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</si>
  <si>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</si>
  <si>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</si>
  <si>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</si>
  <si>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</si>
  <si>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</si>
  <si>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</si>
  <si>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</si>
  <si>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</si>
  <si>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</si>
  <si>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</si>
  <si>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</si>
  <si>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</si>
  <si>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</si>
  <si>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</si>
  <si>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</si>
  <si>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</si>
  <si>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</si>
  <si>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</si>
  <si>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</si>
  <si>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</si>
  <si>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</si>
  <si>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</si>
  <si>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</si>
  <si>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</si>
  <si>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</si>
  <si>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</si>
  <si>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</si>
  <si>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</si>
  <si>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</si>
  <si>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</si>
  <si>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</si>
  <si>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</si>
  <si>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</si>
  <si>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</si>
  <si>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</si>
  <si>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</si>
  <si>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</si>
  <si>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</si>
  <si>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</si>
  <si>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</si>
  <si>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</si>
  <si>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</si>
  <si>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</si>
  <si>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</si>
  <si>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</si>
  <si>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</si>
  <si>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</si>
  <si>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</si>
  <si>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</si>
  <si>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</si>
  <si>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</si>
  <si>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</si>
  <si>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</si>
  <si>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</si>
  <si>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</si>
  <si>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</si>
  <si>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</si>
  <si>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</si>
  <si>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</si>
  <si>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</si>
  <si>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</si>
  <si>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</si>
  <si>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</si>
  <si>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</si>
  <si>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</si>
  <si>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</si>
  <si>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</si>
  <si>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</si>
  <si>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</si>
  <si>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</si>
  <si>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</si>
  <si>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</si>
  <si>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</si>
  <si>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</si>
  <si>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</si>
  <si>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</si>
  <si>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</si>
  <si>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</si>
  <si>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</si>
  <si>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</si>
  <si>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</si>
  <si>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</si>
  <si>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</si>
  <si>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</si>
  <si>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</si>
  <si>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</si>
  <si>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</si>
  <si>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</si>
  <si>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</si>
  <si>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</si>
  <si>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</si>
  <si>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</si>
  <si>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</si>
  <si>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</si>
  <si>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</si>
  <si>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</si>
  <si>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</si>
  <si>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</si>
  <si>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</si>
  <si>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</si>
  <si>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</si>
  <si>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</si>
  <si>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</si>
  <si>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</si>
  <si>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</si>
  <si>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</si>
  <si>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</si>
  <si>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</si>
  <si>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</si>
  <si>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</si>
  <si>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</si>
  <si>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</si>
  <si>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</si>
  <si>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</si>
  <si>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</si>
  <si>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</si>
  <si>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</si>
  <si>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</si>
  <si>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</si>
  <si>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</si>
  <si>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</si>
  <si>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</si>
  <si>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</si>
  <si>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</si>
  <si>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</si>
  <si>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</si>
  <si>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</si>
  <si>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</si>
  <si>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</si>
  <si>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</si>
  <si>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</si>
  <si>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</si>
  <si>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</si>
  <si>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</si>
  <si>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</si>
  <si>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</si>
  <si>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</si>
  <si>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</si>
  <si>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</si>
  <si>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</si>
  <si>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</si>
  <si>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</si>
  <si>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</si>
  <si>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</si>
  <si>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</si>
  <si>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</si>
  <si>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</si>
  <si>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</si>
  <si>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</si>
  <si>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</si>
  <si>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</si>
  <si>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</si>
  <si>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</si>
  <si>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</si>
  <si>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</si>
  <si>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</si>
  <si>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</si>
  <si>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</si>
  <si>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</si>
  <si>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</si>
  <si>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</si>
  <si>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</si>
  <si>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</si>
  <si>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</si>
  <si>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</si>
  <si>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</si>
  <si>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</si>
  <si>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</si>
  <si>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</si>
  <si>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</si>
  <si>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</si>
  <si>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</si>
  <si>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</si>
  <si>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</si>
  <si>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</si>
  <si>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</si>
  <si>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</si>
  <si>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</si>
  <si>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</si>
  <si>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</si>
  <si>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</si>
  <si>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</si>
  <si>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</si>
  <si>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</si>
  <si>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</si>
  <si>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</si>
  <si>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</si>
  <si>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</si>
  <si>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</si>
  <si>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</si>
  <si>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</si>
  <si>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</si>
  <si>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</si>
  <si>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</si>
  <si>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</si>
  <si>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</si>
  <si>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</si>
  <si>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</si>
  <si>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</si>
  <si>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</si>
  <si>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</si>
  <si>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</si>
  <si>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</si>
  <si>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</si>
  <si>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</si>
  <si>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</si>
  <si>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</si>
  <si>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</si>
  <si>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</si>
  <si>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</si>
  <si>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</si>
  <si>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</si>
  <si>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</si>
  <si>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</si>
  <si>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</si>
  <si>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</si>
  <si>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</si>
  <si>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</si>
  <si>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</si>
  <si>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</si>
  <si>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</si>
  <si>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</si>
  <si>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</si>
  <si>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</si>
  <si>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</si>
  <si>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</si>
  <si>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</si>
  <si>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</si>
  <si>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</si>
  <si>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</si>
  <si>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</si>
  <si>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</si>
  <si>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</si>
  <si>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</si>
  <si>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</si>
  <si>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</si>
  <si>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</si>
  <si>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</si>
  <si>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</si>
  <si>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</si>
  <si>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</si>
  <si>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</si>
  <si>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</si>
  <si>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</si>
  <si>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</si>
  <si>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</si>
  <si>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</si>
  <si>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</si>
  <si>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</si>
  <si>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</si>
  <si>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</si>
  <si>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</si>
  <si>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</si>
  <si>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</si>
  <si>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</si>
  <si>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</si>
  <si>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</si>
  <si>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</si>
  <si>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</si>
  <si>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</si>
  <si>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</si>
  <si>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</si>
  <si>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</si>
  <si>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</si>
  <si>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</si>
  <si>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</si>
  <si>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</si>
  <si>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</si>
  <si>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</si>
  <si>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</si>
  <si>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</si>
  <si>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</si>
  <si>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</si>
  <si>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</si>
  <si>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</si>
  <si>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</si>
  <si>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</si>
  <si>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</si>
  <si>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</si>
  <si>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</si>
  <si>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</si>
  <si>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</si>
  <si>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</si>
  <si>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</si>
  <si>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</si>
  <si>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</si>
  <si>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</si>
  <si>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</si>
  <si>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</si>
  <si>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</si>
  <si>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</si>
  <si>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</si>
  <si>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</si>
  <si>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</si>
  <si>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</si>
  <si>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</si>
  <si>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</si>
  <si>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</si>
  <si>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</si>
  <si>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</si>
  <si>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</si>
  <si>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</si>
  <si>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</si>
  <si>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</si>
  <si>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</si>
  <si>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</si>
  <si>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</si>
  <si>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</si>
  <si>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</si>
  <si>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</si>
  <si>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</si>
  <si>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</si>
  <si>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</si>
  <si>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</si>
  <si>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</si>
  <si>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</si>
  <si>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</si>
  <si>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</si>
  <si>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</si>
  <si>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</si>
  <si>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</si>
  <si>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</si>
  <si>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</si>
  <si>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</si>
  <si>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</si>
  <si>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</si>
  <si>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</si>
  <si>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</si>
  <si>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</si>
  <si>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</si>
  <si>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</si>
  <si>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</si>
  <si>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</si>
  <si>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</si>
  <si>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</si>
  <si>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</si>
  <si>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</si>
  <si>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</si>
  <si>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</si>
  <si>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</si>
  <si>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</si>
  <si>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</si>
  <si>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</si>
  <si>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</si>
  <si>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</si>
  <si>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</si>
  <si>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</si>
  <si>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</si>
  <si>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</si>
  <si>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</si>
  <si>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</si>
  <si>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</si>
  <si>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</si>
  <si>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</si>
  <si>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</si>
  <si>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</si>
  <si>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</si>
  <si>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</si>
  <si>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</si>
  <si>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</si>
  <si>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</si>
  <si>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</si>
  <si>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</si>
  <si>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</si>
  <si>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</si>
  <si>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</si>
  <si>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</si>
  <si>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</si>
  <si>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</si>
  <si>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</si>
  <si>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</si>
  <si>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</si>
  <si>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</si>
  <si>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</si>
  <si>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</si>
  <si>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</si>
  <si>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</si>
  <si>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</si>
  <si>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</si>
  <si>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</si>
  <si>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</si>
  <si>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</si>
  <si>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</si>
  <si>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</si>
  <si>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</si>
  <si>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</si>
  <si>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</si>
  <si>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</si>
  <si>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</si>
  <si>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</si>
  <si>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</si>
  <si>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</si>
  <si>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</si>
  <si>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</si>
  <si>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</si>
  <si>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</si>
  <si>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</si>
  <si>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</si>
  <si>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</si>
  <si>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</si>
  <si>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</si>
  <si>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</si>
  <si>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</si>
  <si>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</si>
  <si>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</si>
  <si>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</si>
  <si>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</si>
  <si>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</si>
  <si>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</si>
  <si>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</si>
  <si>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</si>
  <si>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</si>
  <si>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</si>
  <si>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</si>
  <si>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</si>
  <si>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</si>
  <si>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</si>
  <si>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</si>
  <si>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</si>
  <si>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</si>
  <si>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</si>
  <si>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</si>
  <si>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</si>
  <si>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</si>
  <si>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</si>
  <si>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</si>
  <si>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</si>
  <si>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</si>
  <si>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</si>
  <si>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</si>
  <si>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</si>
  <si>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</si>
  <si>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</si>
  <si>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</si>
  <si>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</si>
  <si>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</si>
  <si>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</si>
  <si>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</si>
  <si>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</si>
  <si>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</si>
  <si>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</si>
  <si>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</si>
  <si>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</si>
  <si>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</si>
  <si>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</si>
  <si>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</si>
  <si>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</si>
  <si>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</si>
  <si>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</si>
  <si>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</si>
  <si>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</si>
  <si>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</si>
  <si>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</si>
  <si>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</si>
  <si>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</si>
  <si>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</si>
  <si>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</si>
  <si>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</si>
  <si>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</si>
  <si>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</si>
  <si>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</si>
  <si>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</si>
  <si>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</si>
  <si>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</si>
  <si>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</si>
  <si>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</si>
  <si>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</si>
  <si>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</si>
  <si>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</si>
  <si>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</si>
  <si>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</si>
  <si>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</si>
  <si>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</si>
  <si>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</si>
  <si>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</si>
  <si>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</si>
  <si>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</si>
  <si>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</si>
  <si>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</si>
  <si>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</si>
  <si>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</si>
  <si>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</si>
  <si>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</si>
  <si>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</si>
  <si>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</si>
  <si>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</si>
  <si>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</si>
  <si>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</si>
  <si>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</si>
  <si>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</si>
  <si>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</si>
  <si>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</si>
  <si>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</si>
  <si>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</si>
  <si>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</si>
  <si>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</si>
  <si>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</si>
  <si>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</si>
  <si>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</si>
  <si>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</si>
  <si>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</si>
  <si>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</si>
  <si>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</si>
  <si>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</si>
  <si>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</si>
  <si>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</si>
  <si>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</si>
  <si>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</si>
  <si>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</si>
  <si>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</si>
  <si>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</si>
  <si>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</si>
  <si>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</si>
  <si>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</si>
  <si>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</si>
  <si>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</si>
  <si>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</si>
  <si>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</si>
  <si>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</si>
  <si>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</si>
  <si>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</si>
  <si>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</si>
  <si>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</si>
  <si>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</si>
  <si>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</si>
  <si>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</si>
  <si>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</si>
  <si>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</si>
  <si>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</si>
  <si>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</si>
  <si>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</si>
  <si>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</si>
  <si>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</si>
  <si>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</si>
  <si>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</si>
  <si>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</si>
  <si>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</si>
  <si>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</si>
  <si>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</si>
  <si>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</si>
  <si>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</si>
  <si>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</si>
  <si>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</si>
  <si>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</si>
  <si>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</si>
  <si>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</si>
  <si>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</si>
  <si>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</si>
  <si>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</si>
  <si>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</si>
  <si>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</si>
  <si>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</si>
  <si>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</si>
  <si>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</si>
  <si>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</si>
  <si>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</si>
  <si>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</si>
  <si>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</si>
  <si>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</si>
  <si>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</si>
  <si>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</si>
  <si>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</si>
  <si>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</si>
  <si>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</si>
  <si>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</si>
  <si>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</si>
  <si>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</si>
  <si>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</si>
  <si>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</si>
  <si>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</si>
  <si>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</si>
  <si>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</si>
  <si>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</si>
  <si>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</si>
  <si>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</si>
  <si>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</si>
  <si>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</si>
  <si>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</si>
  <si>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</si>
  <si>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</si>
  <si>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</si>
  <si>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</si>
  <si>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</si>
  <si>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</si>
  <si>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</si>
  <si>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</si>
  <si>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</si>
  <si>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</si>
  <si>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</si>
  <si>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</si>
  <si>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</si>
  <si>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</si>
  <si>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</si>
  <si>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</si>
  <si>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</si>
  <si>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</si>
  <si>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</si>
  <si>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</si>
  <si>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</si>
  <si>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</si>
  <si>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</si>
  <si>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</si>
  <si>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</si>
  <si>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</si>
  <si>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</si>
  <si>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</si>
  <si>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</si>
  <si>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</si>
  <si>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</si>
  <si>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</si>
  <si>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</si>
  <si>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</si>
  <si>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</si>
  <si>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</si>
  <si>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</si>
  <si>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</si>
  <si>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</si>
  <si>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</si>
  <si>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</si>
  <si>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</si>
  <si>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</si>
  <si>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</si>
  <si>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</si>
  <si>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</si>
  <si>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</si>
  <si>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</si>
  <si>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</si>
  <si>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</si>
  <si>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</si>
  <si>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</si>
  <si>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</si>
  <si>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</si>
  <si>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</si>
  <si>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</si>
  <si>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</si>
  <si>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</si>
  <si>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</si>
  <si>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</si>
  <si>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</si>
  <si>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</si>
  <si>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</si>
  <si>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</si>
  <si>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</si>
  <si>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</si>
  <si>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</si>
  <si>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</si>
  <si>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</si>
  <si>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</si>
  <si>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</si>
  <si>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</si>
  <si>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</si>
  <si>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</si>
  <si>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</si>
  <si>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</si>
  <si>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</si>
  <si>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</si>
  <si>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</si>
  <si>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</si>
  <si>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</si>
  <si>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</si>
  <si>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</si>
  <si>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</si>
  <si>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</si>
  <si>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</si>
  <si>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</si>
  <si>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</si>
  <si>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</si>
  <si>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</si>
  <si>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</si>
  <si>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</si>
  <si>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</si>
  <si>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</si>
  <si>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</si>
  <si>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</si>
  <si>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</si>
  <si>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</si>
  <si>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</si>
  <si>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</si>
  <si>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</si>
  <si>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</si>
  <si>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</si>
  <si>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</si>
  <si>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</si>
  <si>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</si>
  <si>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</si>
  <si>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</si>
  <si>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</si>
  <si>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</si>
  <si>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</si>
  <si>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</si>
  <si>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</si>
  <si>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</si>
  <si>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</si>
  <si>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</si>
  <si>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</si>
  <si>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</si>
  <si>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</si>
  <si>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</si>
  <si>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</si>
  <si>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</si>
  <si>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</si>
  <si>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</si>
  <si>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</si>
  <si>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</si>
  <si>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</si>
  <si>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</si>
  <si>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</si>
  <si>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</si>
  <si>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</si>
  <si>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</si>
  <si>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</si>
  <si>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</si>
  <si>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</si>
  <si>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</si>
  <si>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</si>
  <si>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</si>
  <si>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</si>
  <si>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</si>
  <si>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</si>
  <si>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</si>
  <si>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</si>
  <si>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</si>
  <si>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</si>
  <si>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</si>
  <si>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</si>
  <si>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</si>
  <si>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</si>
  <si>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</si>
  <si>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</si>
  <si>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</si>
  <si>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</si>
  <si>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</si>
  <si>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</si>
  <si>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</si>
  <si>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</si>
  <si>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</si>
  <si>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</si>
  <si>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</si>
  <si>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</si>
  <si>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</si>
  <si>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</si>
  <si>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</si>
  <si>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</si>
  <si>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</si>
  <si>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</si>
  <si>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</si>
  <si>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</si>
  <si>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</si>
  <si>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</si>
  <si>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</si>
  <si>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</si>
  <si>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</si>
  <si>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</si>
  <si>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</si>
  <si>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</si>
  <si>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</si>
  <si>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</si>
  <si>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</si>
  <si>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</si>
  <si>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</si>
  <si>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</si>
  <si>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</si>
  <si>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</si>
  <si>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</si>
  <si>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</si>
  <si>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</si>
  <si>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</si>
  <si>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</si>
  <si>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</si>
  <si>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</si>
  <si>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</si>
  <si>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</si>
  <si>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</si>
  <si>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</si>
  <si>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</si>
  <si>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</si>
  <si>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</si>
  <si>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</si>
  <si>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</si>
  <si>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</si>
  <si>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</si>
  <si>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</si>
  <si>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</si>
  <si>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</si>
  <si>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</si>
  <si>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</si>
  <si>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</si>
  <si>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</si>
  <si>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</si>
  <si>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</si>
  <si>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</si>
  <si>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</si>
  <si>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</si>
  <si>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</si>
  <si>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</si>
  <si>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</si>
  <si>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</si>
  <si>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</si>
  <si>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</si>
  <si>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</si>
  <si>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</si>
  <si>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</si>
  <si>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</si>
  <si>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</si>
  <si>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</si>
  <si>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</si>
  <si>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</si>
  <si>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</si>
  <si>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</si>
  <si>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</si>
  <si>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</si>
  <si>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</si>
  <si>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</si>
  <si>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</si>
  <si>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</si>
  <si>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</si>
  <si>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</si>
  <si>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</si>
  <si>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</si>
  <si>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</si>
  <si>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</si>
  <si>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</si>
  <si>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</si>
  <si>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</si>
  <si>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</si>
  <si>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</si>
  <si>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</si>
  <si>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</si>
  <si>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</si>
  <si>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</si>
  <si>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</si>
  <si>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</si>
  <si>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</si>
  <si>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</si>
  <si>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</si>
  <si>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</si>
  <si>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</si>
  <si>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</si>
  <si>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</si>
  <si>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</si>
  <si>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</si>
  <si>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</si>
  <si>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</si>
  <si>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</si>
  <si>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</si>
  <si>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</si>
  <si>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</si>
  <si>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</si>
  <si>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</si>
  <si>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</si>
  <si>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</si>
  <si>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</si>
  <si>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</si>
  <si>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</si>
  <si>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</si>
  <si>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</si>
  <si>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</si>
  <si>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</si>
  <si>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</si>
  <si>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</si>
  <si>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</si>
  <si>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</si>
  <si>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</si>
  <si>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</si>
  <si>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</si>
  <si>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</si>
  <si>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</si>
  <si>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</si>
  <si>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</si>
  <si>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</si>
  <si>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</si>
  <si>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</si>
  <si>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</si>
  <si>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</si>
  <si>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</si>
  <si>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</si>
  <si>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</si>
  <si>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</si>
  <si>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</si>
  <si>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</si>
  <si>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</si>
  <si>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</si>
  <si>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</si>
  <si>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</si>
  <si>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</si>
  <si>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</si>
  <si>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</si>
  <si>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</si>
  <si>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</si>
  <si>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</si>
  <si>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</si>
  <si>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</si>
  <si>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</si>
  <si>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</si>
  <si>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</si>
  <si>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</si>
  <si>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</si>
  <si>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</si>
  <si>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</si>
  <si>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</si>
  <si>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</si>
  <si>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</si>
  <si>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</si>
  <si>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</si>
  <si>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</si>
  <si>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</si>
  <si>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</si>
  <si>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</si>
  <si>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</si>
  <si>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</si>
  <si>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</si>
  <si>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</si>
  <si>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</si>
  <si>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</si>
  <si>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</si>
  <si>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</si>
  <si>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</si>
  <si>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</si>
  <si>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</si>
  <si>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</si>
  <si>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</si>
  <si>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</si>
  <si>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</si>
  <si>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</si>
  <si>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</si>
  <si>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</si>
  <si>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</si>
  <si>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</si>
  <si>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</si>
  <si>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</si>
  <si>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</si>
  <si>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</si>
  <si>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</si>
  <si>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</si>
  <si>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</si>
  <si>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</si>
  <si>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</si>
  <si>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</si>
  <si>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</si>
  <si>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</si>
  <si>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</si>
  <si>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</si>
  <si>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</si>
  <si>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</si>
  <si>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</si>
  <si>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</si>
  <si>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</si>
  <si>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</si>
  <si>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</si>
  <si>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</si>
  <si>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</si>
  <si>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</si>
  <si>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</si>
  <si>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</si>
  <si>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</si>
  <si>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</si>
  <si>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</si>
  <si>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</si>
  <si>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</si>
  <si>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</si>
  <si>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</si>
  <si>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</si>
  <si>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</si>
  <si>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</si>
  <si>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</si>
  <si>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</si>
  <si>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</si>
  <si>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</si>
  <si>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</si>
  <si>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</si>
  <si>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</si>
  <si>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</si>
  <si>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</si>
  <si>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</si>
  <si>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</si>
  <si>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</si>
  <si>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</si>
  <si>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</si>
  <si>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</si>
  <si>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</si>
  <si>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</si>
  <si>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</si>
  <si>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</si>
  <si>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</si>
  <si>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</si>
  <si>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</si>
  <si>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</si>
  <si>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</si>
  <si>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</si>
  <si>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</si>
  <si>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</si>
  <si>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</si>
  <si>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</si>
  <si>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</si>
  <si>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</si>
  <si>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</si>
  <si>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</si>
  <si>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</si>
  <si>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</si>
  <si>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</si>
  <si>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</si>
  <si>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</si>
  <si>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</si>
  <si>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</si>
  <si>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</si>
  <si>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</si>
  <si>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</si>
  <si>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</si>
  <si>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</si>
  <si>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</si>
  <si>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</si>
  <si>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</si>
  <si>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</si>
  <si>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</si>
  <si>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</si>
  <si>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</si>
  <si>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</si>
  <si>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</si>
  <si>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</si>
  <si>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</si>
  <si>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</si>
  <si>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</si>
  <si>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</si>
  <si>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</si>
  <si>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</si>
  <si>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</si>
  <si>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</si>
  <si>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</si>
  <si>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</si>
  <si>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</si>
  <si>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</si>
  <si>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</si>
  <si>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</si>
  <si>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</si>
  <si>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</si>
  <si>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</si>
  <si>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</si>
  <si>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</si>
  <si>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</si>
  <si>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</si>
  <si>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</si>
  <si>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</si>
  <si>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</si>
  <si>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</si>
  <si>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</si>
  <si>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</si>
  <si>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</si>
  <si>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</si>
  <si>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</si>
  <si>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</si>
  <si>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</si>
  <si>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</si>
  <si>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</si>
  <si>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</si>
  <si>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</si>
  <si>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</si>
  <si>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</si>
  <si>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</si>
  <si>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</si>
  <si>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</si>
  <si>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</si>
  <si>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</si>
  <si>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</si>
  <si>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</si>
  <si>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</si>
  <si>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</si>
  <si>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</si>
  <si>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</si>
  <si>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</si>
  <si>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</si>
  <si>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</si>
  <si>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</si>
  <si>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</si>
  <si>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</si>
  <si>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</si>
  <si>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</si>
  <si>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</si>
  <si>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</si>
  <si>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</si>
  <si>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</si>
  <si>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</si>
  <si>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</si>
  <si>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</si>
  <si>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</si>
  <si>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</si>
  <si>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</si>
  <si>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</si>
  <si>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</si>
  <si>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</si>
  <si>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</si>
  <si>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</si>
  <si>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</si>
  <si>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</si>
  <si>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</si>
  <si>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</si>
  <si>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</si>
  <si>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</si>
  <si>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</si>
  <si>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</si>
  <si>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</si>
  <si>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</si>
  <si>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</si>
  <si>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</si>
  <si>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</si>
  <si>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</si>
  <si>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</si>
  <si>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</si>
  <si>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</si>
  <si>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</si>
  <si>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</si>
  <si>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</si>
  <si>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</si>
  <si>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</si>
  <si>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</si>
  <si>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</si>
  <si>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</si>
  <si>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</si>
  <si>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</si>
  <si>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</si>
  <si>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</si>
  <si>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</si>
  <si>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</si>
  <si>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</si>
  <si>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</si>
  <si>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</si>
  <si>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</si>
  <si>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</si>
  <si>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</si>
  <si>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</si>
  <si>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</si>
  <si>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</si>
  <si>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</si>
  <si>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</si>
  <si>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</si>
  <si>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</si>
  <si>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</si>
  <si>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</si>
  <si>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</si>
  <si>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</si>
  <si>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</si>
  <si>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</si>
  <si>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</si>
  <si>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</si>
  <si>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</si>
  <si>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</si>
  <si>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</si>
  <si>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</si>
  <si>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</si>
  <si>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</si>
  <si>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</si>
  <si>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</si>
  <si>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</si>
  <si>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</si>
  <si>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</si>
  <si>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</si>
  <si>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</si>
  <si>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</si>
  <si>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</si>
  <si>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</si>
  <si>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</si>
  <si>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</si>
  <si>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</si>
  <si>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</si>
  <si>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</si>
  <si>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</si>
  <si>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</si>
  <si>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</si>
  <si>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</si>
  <si>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</si>
  <si>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</si>
  <si>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</si>
  <si>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</si>
  <si>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</si>
  <si>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</si>
  <si>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</si>
  <si>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</si>
  <si>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</si>
  <si>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</si>
  <si>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</si>
  <si>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</si>
  <si>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</si>
  <si>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</si>
  <si>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</si>
  <si>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</si>
  <si>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</si>
  <si>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</si>
  <si>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</si>
  <si>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</si>
  <si>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</si>
  <si>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</si>
  <si>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</si>
  <si>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</si>
  <si>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</si>
  <si>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</si>
  <si>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</si>
  <si>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</si>
  <si>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</si>
  <si>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</si>
  <si>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</si>
  <si>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</si>
  <si>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</si>
  <si>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</si>
  <si>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</si>
  <si>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</si>
  <si>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</si>
  <si>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</si>
  <si>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</si>
  <si>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</si>
  <si>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</si>
  <si>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</si>
  <si>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</si>
  <si>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</si>
  <si>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</si>
  <si>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</si>
  <si>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</si>
  <si>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</si>
  <si>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</si>
  <si>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</si>
  <si>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</si>
  <si>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</si>
  <si>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</si>
  <si>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</si>
  <si>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</si>
  <si>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</si>
  <si>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</si>
  <si>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</si>
  <si>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</si>
  <si>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</si>
  <si>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</si>
  <si>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</si>
  <si>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</si>
  <si>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</si>
  <si>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</si>
  <si>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</si>
  <si>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</si>
  <si>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</si>
  <si>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</si>
  <si>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</si>
  <si>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</si>
  <si>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</si>
  <si>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</si>
  <si>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</si>
  <si>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</si>
  <si>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</si>
  <si>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</si>
  <si>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</si>
  <si>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</si>
  <si>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</si>
  <si>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</si>
  <si>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</si>
  <si>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</si>
  <si>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</si>
  <si>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</si>
  <si>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</si>
  <si>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</si>
  <si>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</si>
  <si>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</si>
  <si>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</si>
  <si>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</si>
  <si>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</si>
  <si>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</si>
  <si>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</si>
  <si>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</si>
  <si>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</si>
  <si>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</si>
  <si>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</si>
  <si>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</si>
  <si>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</si>
  <si>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</si>
  <si>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</si>
  <si>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</si>
  <si>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</si>
  <si>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</si>
  <si>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</si>
  <si>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</si>
  <si>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</si>
  <si>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</si>
  <si>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</si>
  <si>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</si>
  <si>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</si>
  <si>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</si>
  <si>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</si>
  <si>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</si>
  <si>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</si>
  <si>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</si>
  <si>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</si>
  <si>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</si>
  <si>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</si>
  <si>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</si>
  <si>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</si>
  <si>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</si>
  <si>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</si>
  <si>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</si>
  <si>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</si>
  <si>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</si>
  <si>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</si>
  <si>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</si>
  <si>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</si>
  <si>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</si>
  <si>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</si>
  <si>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</si>
  <si>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</si>
  <si>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</si>
  <si>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</si>
  <si>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</si>
  <si>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</si>
  <si>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</si>
  <si>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</si>
  <si>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</si>
  <si>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</si>
  <si>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</si>
  <si>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</si>
  <si>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</si>
  <si>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</si>
  <si>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</si>
  <si>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</si>
  <si>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</si>
  <si>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</si>
  <si>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</si>
  <si>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</si>
  <si>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</si>
  <si>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</si>
  <si>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</si>
  <si>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</si>
  <si>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</si>
  <si>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</si>
  <si>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</si>
  <si>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</si>
  <si>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</si>
  <si>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</si>
  <si>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</si>
  <si>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</si>
  <si>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</si>
  <si>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</si>
  <si>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</si>
  <si>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</si>
  <si>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</si>
  <si>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</si>
  <si>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</si>
  <si>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</si>
  <si>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</si>
  <si>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</si>
  <si>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</si>
  <si>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</si>
  <si>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</si>
  <si>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</si>
  <si>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</si>
  <si>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</si>
  <si>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</si>
  <si>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</si>
  <si>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</si>
  <si>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</si>
  <si>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</si>
  <si>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</si>
  <si>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</si>
  <si>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</si>
  <si>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</si>
  <si>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</si>
  <si>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</si>
  <si>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</si>
  <si>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</si>
  <si>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</si>
  <si>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</si>
  <si>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</si>
  <si>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</si>
  <si>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</si>
  <si>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</si>
  <si>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</si>
  <si>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</si>
  <si>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</si>
  <si>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</si>
  <si>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</si>
  <si>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</si>
  <si>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</si>
  <si>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</si>
  <si>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</si>
  <si>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</si>
  <si>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</si>
  <si>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</si>
  <si>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</si>
  <si>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</si>
  <si>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</si>
  <si>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</si>
  <si>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</si>
  <si>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</si>
  <si>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</si>
  <si>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</si>
  <si>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</si>
  <si>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</si>
  <si>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</si>
  <si>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</si>
  <si>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</si>
  <si>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</si>
  <si>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</si>
  <si>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</si>
  <si>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</si>
  <si>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</si>
  <si>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</si>
  <si>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</si>
  <si>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</si>
  <si>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</si>
  <si>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</si>
  <si>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</si>
  <si>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</si>
  <si>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</si>
  <si>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</si>
  <si>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</si>
  <si>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</si>
  <si>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</si>
  <si>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</si>
  <si>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</si>
  <si>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</si>
  <si>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</si>
  <si>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</si>
  <si>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</si>
  <si>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</si>
  <si>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</si>
  <si>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</si>
  <si>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</si>
  <si>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</si>
  <si>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</si>
  <si>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</si>
  <si>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</si>
  <si>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</si>
  <si>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</si>
  <si>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</si>
  <si>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</si>
  <si>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</si>
  <si>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</si>
  <si>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</si>
  <si>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</si>
  <si>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</si>
  <si>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</si>
  <si>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</si>
  <si>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</si>
  <si>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</si>
  <si>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</si>
  <si>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</si>
  <si>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</si>
  <si>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</si>
  <si>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</si>
  <si>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</si>
  <si>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</si>
  <si>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</si>
  <si>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</si>
  <si>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</si>
  <si>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</si>
  <si>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</si>
  <si>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</si>
  <si>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</si>
  <si>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</si>
  <si>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</si>
  <si>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</si>
  <si>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</si>
  <si>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</si>
  <si>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</si>
  <si>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</si>
  <si>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</si>
  <si>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</si>
  <si>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</si>
  <si>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</si>
  <si>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</si>
  <si>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</si>
  <si>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</si>
  <si>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</si>
  <si>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</si>
  <si>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</si>
  <si>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</si>
  <si>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</si>
  <si>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</si>
  <si>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</si>
  <si>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</si>
  <si>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</si>
  <si>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</si>
  <si>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</si>
  <si>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</si>
  <si>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</si>
  <si>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</si>
  <si>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</si>
  <si>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</si>
  <si>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</si>
  <si>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</si>
  <si>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</si>
  <si>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</si>
  <si>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</si>
  <si>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</si>
  <si>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</si>
  <si>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</si>
  <si>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</si>
  <si>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</si>
  <si>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</si>
  <si>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</si>
  <si>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</si>
  <si>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</si>
  <si>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</si>
  <si>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</si>
  <si>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</si>
  <si>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</si>
  <si>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</si>
  <si>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</si>
  <si>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</si>
  <si>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</si>
  <si>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</si>
  <si>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</si>
  <si>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</si>
  <si>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</si>
  <si>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</si>
  <si>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</si>
  <si>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</si>
  <si>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</si>
  <si>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</si>
  <si>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</si>
  <si>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</si>
  <si>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</si>
  <si>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</si>
  <si>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</si>
  <si>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</si>
  <si>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</si>
  <si>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</si>
  <si>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</si>
  <si>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</si>
  <si>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</si>
  <si>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</si>
  <si>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</si>
  <si>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</si>
  <si>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</si>
  <si>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</si>
  <si>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</si>
  <si>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</si>
  <si>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</si>
  <si>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</si>
  <si>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</si>
  <si>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</si>
  <si>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</si>
  <si>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</si>
  <si>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</si>
  <si>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</si>
  <si>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</si>
  <si>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</si>
  <si>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</si>
  <si>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</si>
  <si>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</si>
  <si>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</si>
  <si>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</si>
  <si>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</si>
  <si>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</si>
  <si>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</si>
  <si>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</si>
  <si>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</si>
  <si>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</si>
  <si>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</si>
  <si>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</si>
  <si>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</si>
  <si>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</si>
  <si>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</si>
  <si>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</si>
  <si>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</si>
  <si>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</si>
  <si>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</si>
  <si>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</si>
  <si>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</si>
  <si>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</si>
  <si>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</si>
  <si>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</si>
  <si>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</si>
  <si>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</si>
  <si>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</si>
  <si>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</si>
  <si>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</si>
  <si>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</si>
  <si>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</si>
  <si>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</si>
  <si>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</si>
  <si>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</si>
  <si>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</si>
  <si>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</si>
  <si>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</si>
  <si>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</si>
  <si>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</si>
  <si>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</si>
  <si>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</si>
  <si>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</si>
  <si>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</si>
  <si>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</si>
  <si>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</si>
  <si>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</si>
  <si>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</si>
  <si>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</si>
  <si>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</si>
  <si>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</si>
  <si>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</si>
  <si>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</si>
  <si>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</si>
  <si>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</si>
  <si>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</si>
  <si>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</si>
  <si>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</si>
  <si>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</si>
  <si>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</si>
  <si>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</si>
  <si>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</si>
  <si>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</si>
  <si>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</si>
  <si>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</si>
  <si>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</si>
  <si>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</si>
  <si>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</si>
  <si>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</si>
  <si>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</si>
  <si>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</si>
  <si>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</si>
  <si>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</si>
  <si>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</si>
  <si>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</si>
  <si>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</si>
  <si>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</si>
  <si>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</si>
  <si>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</si>
  <si>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</si>
  <si>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</si>
  <si>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</si>
  <si>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</si>
  <si>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</si>
  <si>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</si>
  <si>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</si>
  <si>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</si>
  <si>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</si>
  <si>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</si>
  <si>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</si>
  <si>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</si>
  <si>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</si>
  <si>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</si>
  <si>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</si>
  <si>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</si>
  <si>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</si>
  <si>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</si>
  <si>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</si>
  <si>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</si>
  <si>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</si>
  <si>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</si>
  <si>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</si>
  <si>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</si>
  <si>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</si>
  <si>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</si>
  <si>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</si>
  <si>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</si>
  <si>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</si>
  <si>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</si>
  <si>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</si>
  <si>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</si>
  <si>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</si>
  <si>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</si>
  <si>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</si>
  <si>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</si>
  <si>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</si>
  <si>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</si>
  <si>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</si>
  <si>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</si>
  <si>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</si>
  <si>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</si>
  <si>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</si>
  <si>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</si>
  <si>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</si>
  <si>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</si>
  <si>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</si>
  <si>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</si>
  <si>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</si>
  <si>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</si>
  <si>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</si>
  <si>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</si>
  <si>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</si>
  <si>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</si>
  <si>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</si>
  <si>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</si>
  <si>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</si>
  <si>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</si>
  <si>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</si>
  <si>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</si>
  <si>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</si>
  <si>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</si>
  <si>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</si>
  <si>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</si>
  <si>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</si>
  <si>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</si>
  <si>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</si>
  <si>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</si>
  <si>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</si>
  <si>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</si>
  <si>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</si>
  <si>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</si>
  <si>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</si>
  <si>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</si>
  <si>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</si>
  <si>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</si>
  <si>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</si>
  <si>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</si>
  <si>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</si>
  <si>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</si>
  <si>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</si>
  <si>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</si>
  <si>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</si>
  <si>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</si>
  <si>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</si>
  <si>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</si>
  <si>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</si>
  <si>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</si>
  <si>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</si>
  <si>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</si>
  <si>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</si>
  <si>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</si>
  <si>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</si>
  <si>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</si>
  <si>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</si>
  <si>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</si>
  <si>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</si>
  <si>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</si>
  <si>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</si>
  <si>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</si>
  <si>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</si>
  <si>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</si>
  <si>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</si>
  <si>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</si>
  <si>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</si>
  <si>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</si>
  <si>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</si>
  <si>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</si>
  <si>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</si>
  <si>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</si>
  <si>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</si>
  <si>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</si>
  <si>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</si>
  <si>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</si>
  <si>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</si>
  <si>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</si>
  <si>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</si>
  <si>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</si>
  <si>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</si>
  <si>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</si>
  <si>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</si>
  <si>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</si>
  <si>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</si>
  <si>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</si>
  <si>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</si>
  <si>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</si>
  <si>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</si>
  <si>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</si>
  <si>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</si>
  <si>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</si>
  <si>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</si>
  <si>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</si>
  <si>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</si>
  <si>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</si>
  <si>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</si>
  <si>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</si>
  <si>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</si>
  <si>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</si>
  <si>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</si>
  <si>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</si>
  <si>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</si>
  <si>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</si>
  <si>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</si>
  <si>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</si>
  <si>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</si>
  <si>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</si>
  <si>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</si>
  <si>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</si>
  <si>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</si>
  <si>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</si>
  <si>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</si>
  <si>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</si>
  <si>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</si>
  <si>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</si>
  <si>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</si>
  <si>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</si>
  <si>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</si>
  <si>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</si>
  <si>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</si>
  <si>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</si>
  <si>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</si>
  <si>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</si>
  <si>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</si>
  <si>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</si>
  <si>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</si>
  <si>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</si>
  <si>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</si>
  <si>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</si>
  <si>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</si>
  <si>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</si>
  <si>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</si>
  <si>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</si>
  <si>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</si>
  <si>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</si>
  <si>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</si>
  <si>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</si>
  <si>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</si>
  <si>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</si>
  <si>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</si>
  <si>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</si>
  <si>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</si>
  <si>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</si>
  <si>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</si>
  <si>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</si>
  <si>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</si>
  <si>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</si>
  <si>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</si>
  <si>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</si>
  <si>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</si>
  <si>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</si>
  <si>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</si>
  <si>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</si>
  <si>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</si>
  <si>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</si>
  <si>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</si>
  <si>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</si>
  <si>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</si>
  <si>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</si>
  <si>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</si>
  <si>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</si>
  <si>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</si>
  <si>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</si>
  <si>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</si>
  <si>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</si>
  <si>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</si>
  <si>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</si>
  <si>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</si>
  <si>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</si>
  <si>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</si>
  <si>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</si>
  <si>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</si>
  <si>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</si>
  <si>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</si>
  <si>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</si>
  <si>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</si>
  <si>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</si>
  <si>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</si>
  <si>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</si>
  <si>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</si>
  <si>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</si>
  <si>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</si>
  <si>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</si>
  <si>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</si>
  <si>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</si>
  <si>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</si>
  <si>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</si>
  <si>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</si>
  <si>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</si>
  <si>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</si>
  <si>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</si>
  <si>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</si>
  <si>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</si>
  <si>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</si>
  <si>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</si>
  <si>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</si>
  <si>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</si>
  <si>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</si>
  <si>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</si>
  <si>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</si>
  <si>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</si>
  <si>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</si>
  <si>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</si>
  <si>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</si>
  <si>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</si>
  <si>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</si>
  <si>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</si>
  <si>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</si>
  <si>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</si>
  <si>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</si>
  <si>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</si>
  <si>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</si>
  <si>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</si>
  <si>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</si>
  <si>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</si>
  <si>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</si>
  <si>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</si>
  <si>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</si>
  <si>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</si>
  <si>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</si>
  <si>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</si>
  <si>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</si>
  <si>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</si>
  <si>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</si>
  <si>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</si>
  <si>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</si>
  <si>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</si>
  <si>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</si>
  <si>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</si>
  <si>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</si>
  <si>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</si>
  <si>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</si>
  <si>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</si>
  <si>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</si>
  <si>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</si>
  <si>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</si>
  <si>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</si>
  <si>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</si>
  <si>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</si>
  <si>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</si>
  <si>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</si>
  <si>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</si>
  <si>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</si>
  <si>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</si>
  <si>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</si>
  <si>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</si>
  <si>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</si>
  <si>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</si>
  <si>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</si>
  <si>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</si>
  <si>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</si>
  <si>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</si>
  <si>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</si>
  <si>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</si>
  <si>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</si>
  <si>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</si>
  <si>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</si>
  <si>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</si>
  <si>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</si>
  <si>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</si>
  <si>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</si>
  <si>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</si>
  <si>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</si>
  <si>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</si>
  <si>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</si>
  <si>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</si>
  <si>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</si>
  <si>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</si>
  <si>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</si>
  <si>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</si>
  <si>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</si>
  <si>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</si>
  <si>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</si>
  <si>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</si>
  <si>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</si>
  <si>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</si>
  <si>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</si>
  <si>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</si>
  <si>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</si>
  <si>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</si>
  <si>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</si>
  <si>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</si>
  <si>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</si>
  <si>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</si>
  <si>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</si>
  <si>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</si>
  <si>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</si>
  <si>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</si>
  <si>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</si>
  <si>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</si>
  <si>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</si>
  <si>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</si>
  <si>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</si>
  <si>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</si>
  <si>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</si>
  <si>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</si>
  <si>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</si>
  <si>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</si>
  <si>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</si>
  <si>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</si>
  <si>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</si>
  <si>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</si>
  <si>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</si>
  <si>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</si>
  <si>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</si>
  <si>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</si>
  <si>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</si>
  <si>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</si>
  <si>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</si>
  <si>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</si>
  <si>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</si>
  <si>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</si>
  <si>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</si>
  <si>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</si>
  <si>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</si>
  <si>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</si>
  <si>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</si>
  <si>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</si>
  <si>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</si>
  <si>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</si>
  <si>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</si>
  <si>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</si>
  <si>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</si>
  <si>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</si>
  <si>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</si>
  <si>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</si>
  <si>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</si>
  <si>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</si>
  <si>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</si>
  <si>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</si>
  <si>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</si>
  <si>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</si>
  <si>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</si>
  <si>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</si>
  <si>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</si>
  <si>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</si>
  <si>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</si>
  <si>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</si>
  <si>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</si>
  <si>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</si>
  <si>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</si>
  <si>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</si>
  <si>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</si>
  <si>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</si>
  <si>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</si>
  <si>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</si>
  <si>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</si>
  <si>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</si>
  <si>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</si>
  <si>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</si>
  <si>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</si>
  <si>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</si>
  <si>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</si>
  <si>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</si>
  <si>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</si>
  <si>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</si>
  <si>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</si>
  <si>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</si>
  <si>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</si>
  <si>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</si>
  <si>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</si>
  <si>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</si>
  <si>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</si>
  <si>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</si>
  <si>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</si>
  <si>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</si>
  <si>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</si>
  <si>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</si>
  <si>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</si>
  <si>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</si>
  <si>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</si>
  <si>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</si>
  <si>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</si>
  <si>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</si>
  <si>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</si>
  <si>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</si>
  <si>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</si>
  <si>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</si>
  <si>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</si>
  <si>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</si>
  <si>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</si>
  <si>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</si>
  <si>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</si>
  <si>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</si>
  <si>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</si>
  <si>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</si>
  <si>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</si>
  <si>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</si>
  <si>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</si>
  <si>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</si>
  <si>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</si>
  <si>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</si>
  <si>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</si>
  <si>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</si>
  <si>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</si>
  <si>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</si>
  <si>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</si>
  <si>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</si>
  <si>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</si>
  <si>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</si>
  <si>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</si>
  <si>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</si>
  <si>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</si>
  <si>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</si>
  <si>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</si>
  <si>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</si>
  <si>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</si>
  <si>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</si>
  <si>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</si>
  <si>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</si>
  <si>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</si>
  <si>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</si>
  <si>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</si>
  <si>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</si>
  <si>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</si>
  <si>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</si>
  <si>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</si>
  <si>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</si>
  <si>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</si>
  <si>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</si>
  <si>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</si>
  <si>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</si>
  <si>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</si>
  <si>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</si>
  <si>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</si>
  <si>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</si>
  <si>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</si>
  <si>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</si>
  <si>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</si>
  <si>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</si>
  <si>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</si>
  <si>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</si>
  <si>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</si>
  <si>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</si>
  <si>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</si>
  <si>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</si>
  <si>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</si>
  <si>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</si>
  <si>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</si>
  <si>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</si>
  <si>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</si>
  <si>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</si>
  <si>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</si>
  <si>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</si>
  <si>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</si>
  <si>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</si>
  <si>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</si>
  <si>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</si>
  <si>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</si>
  <si>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</si>
  <si>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</si>
  <si>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</si>
  <si>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</si>
  <si>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</si>
  <si>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</si>
  <si>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</si>
  <si>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</si>
  <si>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</si>
  <si>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</si>
  <si>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</si>
  <si>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</si>
  <si>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</si>
  <si>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</si>
  <si>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</si>
  <si>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</si>
  <si>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</si>
  <si>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</si>
  <si>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</si>
  <si>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</si>
  <si>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</si>
  <si>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</si>
  <si>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</si>
  <si>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</si>
  <si>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</si>
  <si>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</si>
  <si>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</si>
  <si>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</si>
  <si>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</si>
  <si>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</si>
  <si>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</si>
  <si>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</si>
  <si>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</si>
  <si>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</si>
  <si>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</si>
  <si>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</si>
  <si>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</si>
  <si>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</si>
  <si>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</si>
  <si>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</si>
  <si>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</si>
  <si>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</si>
  <si>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</si>
  <si>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</si>
  <si>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</si>
  <si>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</si>
  <si>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</si>
  <si>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</si>
  <si>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</si>
  <si>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</si>
  <si>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</si>
  <si>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</si>
  <si>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</si>
  <si>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</si>
  <si>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</si>
  <si>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</si>
  <si>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</si>
  <si>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</si>
  <si>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</si>
  <si>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</si>
  <si>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</si>
  <si>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</si>
  <si>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</si>
  <si>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</si>
  <si>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</si>
  <si>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</si>
  <si>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</si>
  <si>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</si>
  <si>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</si>
  <si>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</si>
  <si>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</si>
  <si>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</si>
  <si>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</si>
  <si>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</si>
  <si>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</si>
  <si>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</si>
  <si>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</si>
  <si>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</si>
  <si>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</si>
  <si>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</si>
  <si>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</si>
  <si>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</si>
  <si>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</si>
  <si>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</si>
  <si>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</si>
  <si>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</si>
  <si>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</si>
  <si>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</si>
  <si>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</si>
  <si>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</si>
  <si>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</si>
  <si>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</si>
  <si>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</si>
  <si>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</si>
  <si>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</si>
  <si>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</si>
  <si>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</si>
  <si>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</si>
  <si>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</si>
  <si>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</si>
  <si>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</si>
  <si>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</si>
  <si>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</si>
  <si>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</si>
  <si>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</si>
  <si>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</si>
  <si>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</si>
  <si>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</si>
  <si>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</si>
  <si>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</si>
  <si>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</si>
  <si>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</si>
  <si>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</si>
  <si>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</si>
  <si>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</si>
  <si>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</si>
  <si>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</si>
  <si>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</si>
  <si>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</si>
  <si>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</si>
  <si>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</si>
  <si>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</si>
  <si>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</si>
  <si>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</si>
  <si>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</si>
  <si>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</si>
  <si>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</si>
  <si>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</si>
  <si>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</si>
  <si>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</si>
  <si>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</si>
  <si>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</si>
  <si>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</si>
  <si>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</si>
  <si>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</si>
  <si>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</si>
  <si>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</si>
  <si>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</si>
  <si>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</si>
  <si>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</si>
  <si>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</si>
  <si>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</si>
  <si>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</si>
  <si>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</si>
  <si>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</si>
  <si>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</si>
  <si>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</si>
  <si>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</si>
  <si>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</si>
  <si>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</si>
  <si>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</si>
  <si>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</si>
  <si>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</si>
  <si>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</si>
  <si>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</si>
  <si>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</si>
  <si>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</si>
  <si>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</si>
  <si>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</si>
  <si>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</si>
  <si>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</si>
  <si>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</si>
  <si>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</si>
  <si>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</si>
  <si>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</si>
  <si>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</si>
  <si>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</si>
  <si>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</si>
  <si>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</si>
  <si>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</si>
  <si>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</si>
  <si>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</si>
  <si>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</si>
  <si>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</si>
  <si>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</si>
  <si>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</si>
  <si>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</si>
  <si>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</si>
  <si>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</si>
  <si>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</si>
  <si>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</si>
  <si>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</si>
  <si>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</si>
  <si>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</si>
  <si>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</si>
  <si>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</si>
  <si>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</si>
  <si>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</si>
  <si>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</si>
  <si>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</si>
  <si>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</si>
  <si>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</si>
  <si>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</si>
  <si>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</si>
  <si>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</si>
  <si>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</si>
  <si>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</si>
  <si>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</si>
  <si>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</si>
  <si>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</si>
  <si>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</si>
  <si>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</si>
  <si>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</si>
  <si>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</si>
  <si>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</si>
  <si>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</si>
  <si>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</si>
  <si>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</si>
  <si>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</si>
  <si>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</si>
  <si>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</si>
  <si>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</si>
  <si>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</si>
  <si>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</si>
  <si>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</si>
  <si>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</si>
  <si>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</si>
  <si>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</si>
  <si>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</si>
  <si>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</si>
  <si>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</si>
  <si>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</si>
  <si>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</si>
  <si>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</si>
  <si>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</si>
  <si>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</si>
  <si>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</si>
  <si>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</si>
  <si>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</si>
  <si>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</si>
  <si>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</si>
  <si>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</si>
  <si>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</si>
  <si>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</si>
  <si>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</si>
  <si>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</si>
  <si>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</si>
  <si>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</si>
  <si>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</si>
  <si>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</si>
  <si>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</si>
  <si>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</si>
  <si>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</si>
  <si>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</si>
  <si>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</si>
  <si>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</si>
  <si>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</si>
  <si>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</si>
  <si>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</si>
  <si>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</si>
  <si>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</si>
  <si>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</si>
  <si>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</si>
  <si>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</si>
  <si>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</si>
  <si>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</si>
  <si>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</si>
  <si>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</si>
  <si>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</si>
  <si>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</si>
  <si>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</si>
  <si>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</si>
  <si>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</si>
  <si>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</si>
  <si>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</si>
  <si>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</si>
  <si>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</si>
  <si>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</si>
  <si>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</si>
  <si>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</si>
  <si>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</si>
  <si>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</si>
  <si>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</si>
  <si>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</si>
  <si>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</si>
  <si>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</si>
  <si>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</si>
  <si>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</si>
  <si>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</si>
  <si>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</si>
  <si>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</si>
  <si>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</si>
  <si>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</si>
  <si>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</si>
  <si>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</si>
  <si>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</si>
  <si>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</si>
  <si>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</si>
  <si>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</si>
  <si>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</si>
  <si>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</si>
  <si>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</si>
  <si>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</si>
  <si>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</si>
  <si>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</si>
  <si>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</si>
  <si>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</si>
  <si>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</si>
  <si>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</si>
  <si>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</si>
  <si>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</si>
  <si>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</si>
  <si>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</si>
  <si>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</si>
  <si>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</si>
  <si>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</si>
  <si>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</si>
  <si>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</si>
  <si>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</si>
  <si>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</si>
  <si>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</si>
  <si>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</si>
  <si>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</si>
  <si>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</si>
  <si>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</si>
  <si>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</si>
  <si>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</si>
  <si>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</si>
  <si>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</si>
  <si>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</si>
  <si>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</si>
  <si>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</si>
  <si>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</si>
  <si>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</si>
  <si>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</si>
  <si>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</si>
  <si>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</si>
  <si>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</si>
  <si>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</si>
  <si>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</si>
  <si>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</si>
  <si>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</si>
  <si>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</si>
  <si>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</si>
  <si>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</si>
  <si>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</si>
  <si>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</si>
  <si>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</si>
  <si>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</si>
  <si>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</si>
  <si>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</si>
  <si>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</si>
  <si>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</si>
  <si>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</si>
  <si>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</si>
  <si>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</si>
  <si>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</si>
  <si>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</si>
  <si>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</si>
  <si>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</si>
  <si>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</si>
  <si>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</si>
  <si>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</si>
  <si>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</si>
  <si>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</si>
  <si>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</si>
  <si>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</si>
  <si>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</si>
  <si>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</si>
  <si>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</si>
  <si>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</si>
  <si>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</si>
  <si>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</si>
  <si>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</si>
  <si>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</si>
  <si>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</si>
  <si>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</si>
  <si>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</si>
  <si>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</si>
  <si>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</si>
  <si>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</si>
  <si>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</si>
  <si>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</si>
  <si>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</si>
  <si>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</si>
  <si>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</si>
  <si>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</si>
  <si>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</si>
  <si>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</si>
  <si>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</si>
  <si>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</si>
  <si>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</si>
  <si>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</si>
  <si>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</si>
  <si>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</si>
  <si>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</si>
  <si>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</si>
  <si>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</si>
  <si>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</si>
  <si>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</si>
  <si>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</si>
  <si>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</si>
  <si>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</si>
  <si>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</si>
  <si>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</si>
  <si>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</si>
  <si>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</si>
  <si>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</si>
  <si>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</si>
  <si>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</si>
  <si>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</si>
  <si>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</si>
  <si>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</si>
  <si>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</si>
  <si>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</si>
  <si>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</si>
  <si>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</si>
  <si>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</si>
  <si>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</si>
  <si>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</si>
  <si>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</si>
  <si>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</si>
  <si>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</si>
  <si>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</si>
  <si>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</si>
  <si>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</si>
  <si>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</si>
  <si>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</si>
  <si>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</si>
  <si>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</si>
  <si>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</si>
  <si>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</si>
  <si>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</si>
  <si>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</si>
  <si>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</si>
  <si>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</si>
  <si>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</si>
  <si>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</si>
  <si>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</si>
  <si>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</si>
  <si>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</si>
  <si>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</si>
  <si>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</si>
  <si>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</si>
  <si>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</si>
  <si>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</si>
  <si>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</si>
  <si>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</si>
  <si>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</si>
  <si>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</si>
  <si>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</si>
  <si>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</si>
  <si>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</si>
  <si>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</si>
  <si>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</si>
  <si>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</si>
  <si>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</si>
  <si>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</si>
  <si>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</si>
  <si>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</si>
  <si>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</si>
  <si>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</si>
  <si>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</si>
  <si>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</si>
  <si>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</si>
  <si>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</si>
  <si>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</si>
  <si>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</si>
  <si>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</si>
  <si>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</si>
  <si>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</si>
  <si>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</si>
  <si>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</si>
  <si>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</si>
  <si>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</si>
  <si>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</si>
  <si>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</si>
  <si>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</si>
  <si>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</si>
  <si>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</si>
  <si>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</si>
  <si>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</si>
  <si>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</si>
  <si>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</si>
  <si>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</si>
  <si>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</si>
  <si>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</si>
  <si>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</si>
  <si>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</si>
  <si>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</si>
  <si>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</si>
  <si>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</si>
  <si>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</si>
  <si>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</si>
  <si>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</si>
  <si>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</si>
  <si>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</si>
  <si>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</si>
  <si>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</si>
  <si>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</si>
  <si>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</si>
  <si>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</si>
  <si>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</si>
  <si>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</si>
  <si>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</si>
  <si>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</si>
  <si>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</si>
  <si>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</si>
  <si>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</si>
  <si>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</si>
  <si>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</si>
  <si>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</si>
  <si>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</si>
  <si>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</si>
  <si>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</si>
  <si>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</si>
  <si>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</si>
  <si>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</si>
  <si>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</si>
  <si>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</si>
  <si>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</si>
  <si>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</si>
  <si>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</si>
  <si>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</si>
  <si>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</si>
  <si>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</si>
  <si>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</si>
  <si>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</si>
  <si>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</si>
  <si>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</si>
  <si>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</si>
  <si>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</si>
  <si>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</si>
  <si>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</si>
  <si>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</si>
  <si>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</si>
  <si>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</si>
  <si>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</si>
  <si>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</si>
  <si>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</si>
  <si>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</si>
  <si>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</si>
  <si>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</si>
  <si>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</si>
  <si>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</si>
  <si>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</si>
  <si>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</si>
  <si>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</si>
  <si>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</si>
  <si>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</si>
  <si>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</si>
  <si>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</si>
  <si>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</si>
  <si>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</si>
  <si>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</si>
  <si>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</si>
  <si>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</si>
  <si>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</si>
  <si>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</si>
  <si>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</si>
  <si>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</si>
  <si>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</si>
  <si>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</si>
  <si>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</si>
  <si>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</si>
  <si>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</si>
  <si>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</si>
  <si>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</si>
  <si>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</si>
  <si>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</si>
  <si>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</si>
  <si>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</si>
  <si>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</si>
  <si>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</si>
  <si>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</si>
  <si>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</si>
  <si>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</si>
  <si>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</si>
  <si>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</si>
  <si>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</si>
  <si>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</si>
  <si>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</si>
  <si>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</si>
  <si>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</si>
  <si>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</si>
  <si>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</si>
  <si>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</si>
  <si>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</si>
  <si>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</si>
  <si>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</si>
  <si>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</si>
  <si>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</si>
  <si>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</si>
  <si>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</si>
  <si>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</si>
  <si>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</si>
  <si>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</si>
  <si>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</si>
  <si>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</si>
  <si>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</si>
  <si>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</si>
  <si>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</si>
  <si>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</si>
  <si>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</si>
  <si>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</si>
  <si>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</si>
  <si>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</si>
  <si>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</si>
  <si>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</si>
  <si>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</si>
  <si>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</si>
  <si>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</si>
  <si>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</si>
  <si>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</si>
  <si>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</si>
  <si>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</si>
  <si>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</si>
  <si>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</si>
  <si>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</si>
  <si>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</si>
  <si>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</si>
  <si>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</si>
  <si>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</si>
  <si>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</si>
  <si>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</si>
  <si>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</si>
  <si>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</si>
  <si>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</si>
  <si>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</si>
  <si>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</si>
  <si>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</si>
  <si>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</si>
  <si>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</si>
  <si>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</si>
  <si>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</si>
  <si>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</si>
  <si>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</si>
  <si>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</si>
  <si>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</si>
  <si>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</si>
  <si>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</si>
  <si>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</si>
  <si>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</si>
  <si>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</si>
  <si>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</si>
  <si>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</si>
  <si>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</si>
  <si>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</si>
  <si>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</si>
  <si>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</si>
  <si>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</si>
  <si>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</si>
  <si>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</si>
  <si>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</si>
  <si>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</si>
  <si>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</si>
  <si>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</si>
  <si>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</si>
  <si>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</si>
  <si>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</si>
  <si>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</si>
  <si>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</si>
  <si>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</si>
  <si>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</si>
  <si>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</si>
  <si>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</si>
  <si>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</si>
  <si>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</si>
  <si>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</si>
  <si>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</si>
  <si>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</si>
  <si>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</si>
  <si>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</si>
  <si>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</si>
  <si>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</si>
  <si>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</si>
  <si>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</si>
  <si>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</si>
  <si>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</si>
  <si>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</si>
  <si>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</si>
  <si>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</si>
  <si>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</si>
  <si>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</si>
  <si>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</si>
  <si>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</si>
  <si>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</si>
  <si>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</si>
  <si>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</si>
  <si>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</si>
  <si>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</si>
  <si>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</si>
  <si>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</si>
  <si>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</si>
  <si>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</si>
  <si>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</si>
  <si>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</si>
  <si>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</si>
  <si>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</si>
  <si>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</si>
  <si>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</si>
  <si>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</si>
  <si>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</si>
  <si>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</si>
  <si>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</si>
  <si>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</si>
  <si>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</si>
  <si>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</si>
  <si>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</si>
  <si>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</si>
  <si>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</si>
  <si>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</si>
  <si>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</si>
  <si>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</si>
  <si>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</si>
  <si>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</si>
  <si>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</si>
  <si>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</si>
  <si>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</si>
  <si>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</si>
  <si>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</si>
  <si>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</si>
  <si>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</si>
  <si>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</si>
  <si>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</si>
  <si>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</si>
  <si>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</si>
  <si>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</si>
  <si>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</si>
  <si>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</si>
  <si>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</si>
  <si>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</si>
  <si>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</si>
  <si>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</si>
  <si>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</si>
  <si>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</si>
  <si>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</si>
  <si>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</si>
  <si>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</si>
  <si>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</si>
  <si>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</si>
  <si>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</si>
  <si>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</si>
  <si>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</si>
  <si>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</si>
  <si>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</si>
  <si>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</si>
  <si>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</si>
  <si>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</si>
  <si>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</si>
  <si>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</si>
  <si>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</si>
  <si>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</si>
  <si>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</si>
  <si>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</si>
  <si>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</si>
  <si>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</si>
  <si>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</si>
  <si>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</si>
  <si>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</si>
  <si>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</si>
  <si>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</si>
  <si>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</si>
  <si>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</si>
  <si>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</si>
  <si>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</si>
  <si>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</si>
  <si>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</si>
  <si>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</si>
  <si>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</si>
  <si>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</si>
  <si>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</si>
  <si>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</si>
  <si>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</si>
  <si>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</si>
  <si>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</si>
  <si>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</si>
  <si>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</si>
  <si>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</si>
  <si>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</si>
  <si>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</si>
  <si>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</si>
  <si>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</si>
  <si>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</si>
  <si>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</si>
  <si>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</si>
  <si>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</si>
  <si>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</si>
  <si>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</si>
  <si>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</si>
  <si>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</si>
  <si>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</si>
  <si>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</si>
  <si>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</si>
  <si>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</si>
  <si>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</si>
  <si>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</si>
  <si>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</si>
  <si>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</si>
  <si>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</si>
  <si>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</si>
  <si>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</si>
  <si>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</si>
  <si>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</si>
  <si>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</si>
  <si>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</si>
  <si>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</si>
  <si>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</si>
  <si>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</si>
  <si>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</si>
  <si>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</si>
  <si>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</si>
  <si>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</si>
  <si>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</si>
  <si>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</si>
  <si>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</si>
  <si>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</si>
  <si>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</si>
  <si>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</si>
  <si>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</si>
  <si>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</si>
  <si>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</si>
  <si>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</si>
  <si>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</si>
  <si>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</si>
  <si>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</si>
  <si>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</si>
  <si>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</si>
  <si>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</si>
  <si>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</si>
  <si>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</si>
  <si>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</si>
  <si>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</si>
  <si>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</si>
  <si>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</si>
  <si>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</si>
  <si>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</si>
  <si>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</si>
  <si>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</si>
  <si>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</si>
  <si>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</si>
  <si>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</si>
  <si>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</si>
  <si>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</si>
  <si>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</si>
  <si>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</si>
  <si>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</si>
  <si>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</si>
  <si>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</si>
  <si>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</si>
  <si>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</si>
  <si>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</si>
  <si>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</si>
  <si>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</si>
  <si>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</si>
  <si>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</si>
  <si>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</si>
  <si>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</si>
  <si>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</si>
  <si>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</si>
  <si>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</si>
  <si>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</si>
  <si>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</si>
  <si>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</si>
  <si>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</si>
  <si>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</si>
  <si>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</si>
  <si>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</si>
  <si>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</si>
  <si>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</si>
  <si>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</si>
  <si>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</si>
  <si>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</si>
  <si>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</si>
  <si>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</si>
  <si>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</si>
  <si>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</si>
  <si>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</si>
  <si>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</si>
  <si>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</si>
  <si>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</si>
  <si>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</si>
  <si>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</si>
  <si>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</si>
  <si>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</si>
  <si>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</si>
  <si>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</si>
  <si>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</si>
  <si>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</si>
  <si>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</si>
  <si>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</si>
  <si>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</si>
  <si>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</si>
  <si>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</si>
  <si>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</si>
  <si>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</si>
  <si>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</si>
  <si>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</si>
  <si>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</si>
  <si>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</si>
  <si>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</si>
  <si>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</si>
  <si>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</si>
  <si>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</si>
  <si>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</si>
  <si>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</si>
  <si>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</si>
  <si>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</si>
  <si>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</si>
  <si>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</si>
  <si>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</si>
  <si>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</si>
  <si>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</si>
  <si>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</si>
  <si>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</si>
  <si>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</si>
  <si>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</si>
  <si>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</si>
  <si>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</si>
  <si>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</si>
  <si>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</si>
  <si>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</si>
  <si>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</si>
  <si>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</si>
  <si>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</si>
  <si>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</si>
  <si>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</si>
  <si>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</si>
  <si>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</si>
  <si>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</si>
  <si>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</si>
  <si>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</si>
  <si>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</si>
  <si>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</si>
  <si>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</si>
  <si>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</si>
  <si>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</si>
  <si>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</si>
  <si>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</si>
  <si>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</si>
  <si>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</si>
  <si>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</si>
  <si>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</si>
  <si>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</si>
  <si>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</si>
  <si>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</si>
  <si>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</si>
  <si>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</si>
  <si>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</si>
  <si>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</si>
  <si>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</si>
  <si>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</si>
  <si>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</si>
  <si>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</si>
  <si>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</si>
  <si>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</si>
  <si>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</si>
  <si>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</si>
  <si>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</si>
  <si>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</si>
  <si>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</si>
  <si>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</si>
  <si>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</si>
  <si>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</si>
  <si>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</si>
  <si>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</si>
  <si>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</si>
  <si>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</si>
  <si>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</si>
  <si>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</si>
  <si>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</si>
  <si>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</si>
  <si>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</si>
  <si>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</si>
  <si>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</si>
  <si>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</si>
  <si>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</si>
  <si>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</si>
  <si>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</si>
  <si>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</si>
  <si>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</si>
  <si>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</si>
  <si>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</si>
  <si>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</si>
  <si>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</si>
  <si>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</si>
  <si>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</si>
  <si>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</si>
  <si>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</si>
  <si>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</si>
  <si>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</si>
  <si>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</si>
  <si>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</si>
  <si>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</si>
  <si>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</si>
  <si>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</si>
  <si>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</si>
  <si>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</si>
  <si>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</si>
  <si>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</si>
  <si>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</si>
  <si>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</si>
  <si>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</si>
  <si>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</si>
  <si>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</si>
  <si>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</si>
  <si>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</si>
  <si>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</si>
  <si>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</si>
  <si>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</si>
  <si>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</si>
  <si>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</si>
  <si>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</si>
  <si>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</si>
  <si>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</si>
  <si>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</si>
  <si>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</si>
  <si>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</si>
  <si>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</si>
  <si>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</si>
  <si>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</si>
  <si>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</si>
  <si>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</si>
  <si>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</si>
  <si>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</si>
  <si>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</si>
  <si>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</si>
  <si>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</si>
  <si>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</si>
  <si>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</si>
  <si>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</si>
  <si>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</si>
  <si>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</si>
  <si>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</si>
  <si>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</si>
  <si>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</si>
  <si>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</si>
  <si>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</si>
  <si>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</si>
  <si>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</si>
  <si>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</si>
  <si>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</si>
  <si>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</si>
  <si>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</si>
  <si>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</si>
  <si>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</si>
  <si>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</si>
  <si>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</si>
  <si>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</si>
  <si>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</si>
  <si>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</si>
  <si>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</si>
  <si>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</si>
  <si>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</si>
  <si>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</si>
  <si>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</si>
  <si>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</si>
  <si>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</si>
  <si>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</si>
  <si>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</si>
  <si>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</si>
  <si>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</si>
  <si>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</si>
  <si>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</si>
  <si>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</si>
  <si>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</si>
  <si>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</si>
  <si>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</si>
  <si>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</si>
  <si>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</si>
  <si>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</si>
  <si>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</si>
  <si>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</si>
  <si>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</si>
  <si>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</si>
  <si>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</si>
  <si>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</si>
  <si>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</si>
  <si>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</si>
  <si>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</si>
  <si>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</si>
  <si>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</si>
  <si>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</si>
  <si>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</si>
  <si>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</si>
  <si>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</si>
  <si>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</si>
  <si>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</si>
  <si>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</si>
  <si>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</si>
  <si>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</si>
  <si>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</si>
  <si>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</si>
  <si>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</si>
  <si>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</si>
  <si>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</si>
  <si>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</si>
  <si>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</si>
  <si>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</si>
  <si>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</si>
  <si>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</si>
  <si>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</si>
  <si>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</si>
  <si>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</si>
  <si>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</si>
  <si>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</si>
  <si>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</si>
  <si>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</si>
  <si>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</si>
  <si>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</si>
  <si>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</si>
  <si>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</si>
  <si>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</si>
  <si>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</si>
  <si>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</si>
  <si>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</si>
  <si>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</si>
  <si>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</si>
  <si>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</si>
  <si>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</si>
  <si>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</si>
  <si>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</si>
  <si>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</si>
  <si>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</si>
  <si>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</si>
  <si>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</si>
  <si>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</si>
  <si>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</si>
  <si>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</si>
  <si>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</si>
  <si>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</si>
  <si>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</si>
  <si>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</si>
  <si>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</si>
  <si>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</si>
  <si>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</si>
  <si>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</si>
  <si>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</si>
  <si>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</si>
  <si>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</si>
  <si>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</si>
  <si>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</si>
  <si>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</si>
  <si>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</si>
  <si>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</si>
  <si>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</si>
  <si>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</si>
  <si>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</si>
  <si>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</si>
  <si>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</si>
  <si>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</si>
  <si>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</si>
  <si>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</si>
  <si>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</si>
  <si>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</si>
  <si>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</si>
  <si>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</si>
  <si>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</si>
  <si>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</si>
  <si>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</si>
  <si>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</si>
  <si>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</si>
  <si>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</si>
  <si>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</si>
  <si>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</si>
  <si>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</si>
  <si>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</si>
  <si>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</si>
  <si>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</si>
  <si>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</si>
  <si>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</si>
  <si>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</si>
  <si>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</si>
  <si>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</si>
  <si>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</si>
  <si>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</si>
  <si>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</si>
  <si>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</si>
  <si>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</si>
  <si>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</si>
  <si>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</si>
  <si>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</si>
  <si>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</si>
  <si>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</si>
  <si>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</si>
  <si>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</si>
  <si>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</si>
  <si>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</si>
  <si>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</si>
  <si>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</si>
  <si>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</si>
  <si>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</si>
  <si>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</si>
  <si>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</si>
  <si>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</si>
  <si>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</si>
  <si>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</si>
  <si>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</si>
  <si>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</si>
  <si>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</si>
  <si>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</si>
  <si>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</si>
  <si>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</si>
  <si>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</si>
  <si>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</si>
  <si>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</si>
  <si>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</si>
  <si>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</si>
  <si>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</si>
  <si>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</si>
  <si>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</si>
  <si>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</si>
  <si>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</si>
  <si>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</si>
  <si>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</si>
  <si>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</si>
  <si>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</si>
  <si>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</si>
  <si>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</si>
  <si>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</si>
  <si>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</si>
  <si>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</si>
  <si>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</si>
  <si>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</si>
  <si>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</si>
  <si>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</si>
  <si>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</si>
  <si>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</si>
  <si>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</si>
  <si>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</si>
  <si>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</si>
  <si>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</si>
  <si>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</si>
  <si>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</si>
  <si>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</si>
  <si>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</si>
  <si>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</si>
  <si>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</si>
  <si>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</si>
  <si>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</si>
  <si>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</si>
  <si>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</si>
  <si>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</si>
  <si>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</si>
  <si>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</si>
  <si>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</si>
  <si>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</si>
  <si>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</si>
  <si>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</si>
  <si>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</si>
  <si>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</si>
  <si>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</si>
  <si>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</si>
  <si>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</si>
  <si>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</si>
  <si>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</si>
  <si>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</si>
  <si>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</si>
  <si>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</si>
  <si>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</si>
  <si>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</si>
  <si>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</si>
  <si>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</si>
  <si>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</si>
  <si>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</si>
  <si>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</si>
  <si>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</si>
  <si>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</si>
  <si>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</si>
  <si>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</si>
  <si>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</si>
  <si>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</si>
  <si>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</si>
  <si>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</si>
  <si>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</si>
  <si>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</si>
  <si>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</si>
  <si>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</si>
  <si>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</si>
  <si>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</si>
  <si>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</si>
  <si>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</si>
  <si>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</si>
  <si>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</si>
  <si>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</si>
  <si>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</si>
  <si>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</si>
  <si>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</si>
  <si>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</si>
  <si>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</si>
  <si>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</si>
  <si>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</si>
  <si>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</si>
  <si>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</si>
  <si>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</si>
  <si>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</si>
  <si>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</si>
  <si>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</si>
  <si>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</si>
  <si>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</si>
  <si>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</si>
  <si>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</si>
  <si>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</si>
  <si>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</si>
  <si>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</si>
  <si>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</si>
  <si>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</si>
  <si>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</si>
  <si>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</si>
  <si>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</si>
  <si>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</si>
  <si>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</si>
  <si>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</si>
  <si>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</si>
  <si>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</si>
  <si>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</si>
  <si>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</si>
  <si>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</si>
  <si>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</si>
  <si>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</si>
  <si>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</si>
  <si>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</si>
  <si>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</si>
  <si>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</si>
  <si>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</si>
  <si>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</si>
  <si>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</si>
  <si>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</si>
  <si>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</si>
  <si>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</si>
  <si>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</si>
  <si>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</si>
  <si>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</si>
  <si>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</si>
  <si>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</si>
  <si>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</si>
  <si>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</si>
  <si>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</si>
  <si>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</si>
  <si>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</si>
  <si>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</si>
  <si>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</si>
  <si>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</si>
  <si>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</si>
  <si>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</si>
  <si>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</si>
  <si>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</si>
  <si>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</si>
  <si>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</si>
  <si>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</si>
  <si>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</si>
  <si>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</si>
  <si>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</si>
  <si>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</si>
  <si>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</si>
  <si>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</si>
  <si>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</si>
  <si>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</si>
  <si>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</si>
  <si>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</si>
  <si>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</si>
  <si>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</si>
  <si>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</si>
  <si>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</si>
  <si>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</si>
  <si>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</si>
  <si>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</si>
  <si>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</si>
  <si>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</si>
  <si>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</si>
  <si>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</si>
  <si>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</si>
  <si>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</si>
  <si>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</si>
  <si>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</si>
  <si>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</si>
  <si>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</si>
  <si>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</si>
  <si>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</si>
  <si>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</si>
  <si>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</si>
  <si>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</si>
  <si>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</si>
  <si>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</si>
  <si>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</si>
  <si>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</si>
  <si>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</si>
  <si>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</si>
  <si>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</si>
  <si>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</si>
  <si>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</si>
  <si>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</si>
  <si>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</si>
  <si>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</si>
  <si>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</si>
  <si>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</si>
  <si>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</si>
  <si>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</si>
  <si>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</si>
  <si>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</si>
  <si>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</si>
  <si>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</si>
  <si>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</si>
  <si>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</si>
  <si>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</si>
  <si>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</si>
  <si>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</si>
  <si>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</si>
  <si>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</si>
  <si>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</si>
  <si>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</si>
  <si>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</si>
  <si>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</si>
  <si>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</si>
  <si>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</si>
  <si>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</si>
  <si>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</si>
  <si>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</si>
  <si>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</si>
  <si>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</si>
  <si>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</si>
  <si>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</si>
  <si>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</si>
  <si>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</si>
  <si>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</si>
  <si>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</si>
  <si>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</si>
  <si>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</si>
  <si>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</si>
  <si>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</si>
  <si>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</si>
  <si>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</si>
  <si>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</si>
  <si>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</si>
  <si>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</si>
  <si>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</si>
  <si>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</si>
  <si>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</si>
  <si>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</si>
  <si>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</si>
  <si>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</si>
  <si>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</si>
  <si>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</si>
  <si>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</si>
  <si>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</si>
  <si>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</si>
  <si>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</si>
  <si>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</si>
  <si>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</si>
  <si>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</si>
  <si>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</si>
  <si>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</si>
  <si>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</si>
  <si>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</si>
  <si>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</si>
  <si>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</si>
  <si>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</si>
  <si>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</si>
  <si>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</si>
  <si>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</si>
  <si>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</si>
  <si>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</si>
  <si>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</si>
  <si>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</si>
  <si>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</si>
  <si>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</si>
  <si>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</si>
  <si>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</si>
  <si>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</si>
  <si>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</si>
  <si>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</si>
  <si>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</si>
  <si>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</si>
  <si>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</si>
  <si>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</si>
  <si>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</si>
  <si>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</si>
  <si>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</si>
  <si>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</si>
  <si>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</si>
  <si>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</si>
  <si>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</si>
  <si>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</si>
  <si>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</si>
  <si>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</si>
  <si>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</si>
  <si>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</si>
  <si>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</si>
  <si>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</si>
  <si>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</si>
  <si>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</si>
  <si>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</si>
  <si>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</si>
  <si>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</si>
  <si>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</si>
  <si>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</si>
  <si>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</si>
  <si>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</si>
  <si>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</si>
  <si>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</si>
  <si>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</si>
  <si>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</si>
  <si>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</si>
  <si>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</si>
  <si>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</si>
  <si>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</si>
  <si>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</si>
  <si>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</si>
  <si>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</si>
  <si>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</si>
  <si>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</si>
  <si>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</si>
  <si>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</si>
  <si>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</si>
  <si>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</si>
  <si>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</si>
  <si>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</si>
  <si>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</si>
  <si>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</si>
  <si>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</si>
  <si>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</si>
  <si>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</si>
  <si>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</si>
  <si>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</si>
  <si>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</si>
  <si>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</si>
  <si>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</si>
  <si>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</si>
  <si>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</si>
  <si>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</si>
  <si>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</si>
  <si>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</si>
  <si>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</si>
  <si>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</si>
  <si>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</si>
  <si>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</si>
  <si>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</si>
  <si>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</si>
  <si>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</si>
  <si>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</si>
  <si>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</si>
  <si>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</si>
  <si>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</si>
  <si>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</si>
  <si>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</si>
  <si>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</si>
  <si>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</si>
  <si>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</si>
  <si>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</si>
  <si>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</si>
  <si>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</si>
  <si>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</si>
  <si>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</si>
  <si>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</si>
  <si>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</si>
  <si>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</si>
  <si>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</si>
  <si>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</si>
  <si>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</si>
  <si>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</si>
  <si>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</si>
  <si>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</si>
  <si>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</si>
  <si>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</si>
  <si>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</si>
  <si>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</si>
  <si>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</si>
  <si>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</si>
  <si>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</si>
  <si>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</si>
  <si>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</si>
  <si>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</si>
  <si>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</si>
  <si>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</si>
  <si>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</si>
  <si>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</si>
  <si>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</si>
  <si>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</si>
  <si>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</si>
  <si>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</si>
  <si>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</si>
  <si>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</si>
  <si>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</si>
  <si>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</si>
  <si>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</si>
  <si>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</si>
  <si>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</si>
  <si>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</si>
  <si>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</si>
  <si>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</si>
  <si>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</si>
  <si>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</si>
  <si>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</si>
  <si>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</si>
  <si>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</si>
  <si>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</si>
  <si>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</si>
  <si>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</si>
  <si>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</si>
  <si>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</si>
  <si>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</si>
  <si>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</si>
  <si>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</si>
  <si>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</si>
  <si>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</si>
  <si>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</si>
  <si>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</si>
  <si>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</si>
  <si>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</si>
  <si>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</si>
  <si>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</si>
  <si>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</si>
  <si>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</si>
  <si>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</si>
  <si>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</si>
  <si>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</si>
  <si>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</si>
  <si>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</si>
  <si>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</si>
  <si>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</si>
  <si>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</si>
  <si>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</si>
  <si>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</si>
  <si>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</si>
  <si>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</si>
  <si>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</si>
  <si>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</si>
  <si>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</si>
  <si>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</si>
  <si>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</si>
  <si>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</si>
  <si>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</si>
  <si>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</si>
  <si>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</si>
  <si>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</si>
  <si>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</si>
  <si>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</si>
  <si>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</si>
  <si>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</si>
  <si>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</si>
  <si>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</si>
  <si>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</si>
  <si>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</si>
  <si>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</si>
  <si>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</si>
  <si>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</si>
  <si>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</si>
  <si>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</si>
  <si>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</si>
  <si>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</si>
  <si>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</si>
  <si>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</si>
  <si>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</si>
  <si>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</si>
  <si>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</si>
  <si>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</si>
  <si>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</si>
  <si>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</si>
  <si>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</si>
  <si>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</si>
  <si>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</si>
  <si>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</si>
  <si>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</si>
  <si>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</si>
  <si>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</si>
  <si>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</si>
  <si>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</si>
  <si>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</si>
  <si>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</si>
  <si>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</si>
  <si>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</si>
  <si>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</si>
  <si>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</si>
  <si>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</si>
  <si>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</si>
  <si>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</si>
  <si>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</si>
  <si>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</si>
  <si>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</si>
  <si>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</si>
  <si>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</si>
  <si>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</si>
  <si>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</si>
  <si>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</si>
  <si>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</si>
  <si>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</si>
  <si>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</si>
  <si>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</si>
  <si>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</si>
  <si>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</si>
  <si>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</si>
  <si>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</si>
  <si>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</si>
  <si>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</si>
  <si>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</si>
  <si>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</si>
  <si>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</si>
  <si>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</si>
  <si>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</si>
  <si>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</si>
  <si>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</si>
  <si>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</si>
  <si>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</si>
  <si>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</si>
  <si>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</si>
  <si>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</si>
  <si>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</si>
  <si>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</si>
  <si>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</si>
  <si>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</si>
  <si>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</si>
  <si>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</si>
  <si>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</si>
  <si>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</si>
  <si>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</si>
  <si>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</si>
  <si>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</si>
  <si>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</si>
  <si>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</si>
  <si>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</si>
  <si>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</si>
  <si>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</si>
  <si>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</si>
  <si>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</si>
  <si>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</si>
  <si>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</si>
  <si>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</si>
  <si>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</si>
  <si>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</si>
  <si>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</si>
  <si>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</si>
  <si>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</si>
  <si>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</si>
  <si>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</si>
  <si>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</si>
  <si>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</si>
  <si>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</si>
  <si>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</si>
  <si>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</si>
  <si>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</si>
  <si>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</si>
  <si>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</si>
  <si>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</si>
  <si>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</si>
  <si>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</si>
  <si>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</si>
  <si>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</si>
  <si>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</si>
  <si>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</si>
  <si>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</si>
  <si>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</si>
  <si>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</si>
  <si>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</si>
  <si>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</si>
  <si>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</si>
  <si>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</si>
  <si>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</si>
  <si>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</si>
  <si>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</si>
  <si>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</si>
  <si>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</si>
  <si>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</si>
  <si>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</si>
  <si>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</si>
  <si>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</si>
  <si>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</si>
  <si>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</si>
  <si>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</si>
  <si>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</si>
  <si>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</si>
  <si>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</si>
  <si>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</si>
  <si>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</si>
  <si>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</si>
  <si>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</si>
  <si>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</si>
  <si>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</si>
  <si>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</si>
  <si>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</si>
  <si>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</si>
  <si>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</si>
  <si>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</si>
  <si>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</si>
  <si>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</si>
  <si>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</si>
  <si>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</si>
  <si>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</si>
  <si>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</si>
  <si>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</si>
  <si>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</si>
  <si>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</si>
  <si>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</si>
  <si>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</si>
  <si>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</si>
  <si>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</si>
  <si>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</si>
  <si>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</si>
  <si>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</si>
  <si>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</si>
  <si>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</si>
  <si>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</si>
  <si>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</si>
  <si>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</si>
  <si>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</si>
  <si>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</si>
  <si>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</si>
  <si>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</si>
  <si>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</si>
  <si>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</si>
  <si>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</si>
  <si>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</si>
  <si>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</si>
  <si>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</si>
  <si>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</si>
  <si>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</si>
  <si>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</si>
  <si>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</si>
  <si>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</si>
  <si>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</si>
  <si>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</si>
  <si>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</si>
  <si>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</si>
  <si>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</si>
  <si>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</si>
  <si>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</si>
  <si>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</si>
  <si>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</si>
  <si>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</si>
  <si>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</si>
  <si>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</si>
  <si>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</si>
  <si>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</si>
  <si>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</si>
  <si>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</si>
  <si>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</si>
  <si>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</si>
  <si>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</si>
  <si>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</si>
  <si>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</si>
  <si>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</si>
  <si>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</si>
  <si>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</si>
  <si>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</si>
  <si>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</si>
  <si>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</si>
  <si>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</si>
  <si>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</si>
  <si>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</si>
  <si>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</si>
  <si>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</si>
  <si>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</si>
  <si>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</si>
  <si>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</si>
  <si>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</si>
  <si>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</si>
  <si>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</si>
  <si>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</si>
  <si>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</si>
  <si>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</si>
  <si>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</si>
  <si>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</si>
  <si>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</si>
  <si>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</si>
  <si>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</si>
  <si>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</si>
  <si>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</si>
  <si>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</si>
  <si>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</si>
  <si>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</si>
  <si>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</si>
  <si>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</si>
  <si>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</si>
  <si>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</si>
  <si>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</si>
  <si>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</si>
  <si>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</si>
  <si>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</si>
  <si>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</si>
  <si>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</si>
  <si>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</si>
  <si>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</si>
  <si>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</si>
  <si>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</si>
  <si>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</si>
  <si>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</si>
  <si>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</si>
  <si>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</si>
  <si>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</si>
  <si>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</si>
  <si>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</si>
  <si>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</si>
  <si>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</si>
  <si>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</si>
  <si>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</si>
  <si>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</si>
  <si>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</si>
  <si>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</si>
  <si>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</si>
  <si>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</si>
  <si>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</si>
  <si>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</si>
  <si>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</si>
  <si>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</si>
  <si>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</si>
  <si>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</si>
  <si>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</si>
  <si>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</si>
  <si>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</si>
  <si>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</si>
  <si>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</si>
  <si>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</si>
  <si>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</si>
  <si>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</si>
  <si>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</si>
  <si>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</si>
  <si>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</si>
  <si>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</si>
  <si>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</si>
  <si>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</si>
  <si>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</si>
  <si>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</si>
  <si>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</si>
  <si>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</si>
  <si>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</si>
  <si>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</si>
  <si>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</si>
  <si>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</si>
  <si>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</si>
  <si>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</si>
  <si>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</si>
  <si>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</si>
  <si>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</si>
  <si>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</si>
  <si>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</si>
  <si>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</si>
  <si>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</si>
  <si>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</si>
  <si>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</si>
  <si>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</si>
  <si>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</si>
  <si>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</si>
  <si>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</si>
  <si>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</si>
  <si>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</si>
  <si>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</si>
  <si>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</si>
  <si>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</si>
  <si>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</si>
  <si>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</si>
  <si>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</si>
  <si>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</si>
  <si>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</si>
  <si>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</si>
  <si>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</si>
  <si>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</si>
  <si>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</si>
  <si>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</si>
  <si>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</si>
  <si>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</si>
  <si>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</si>
  <si>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</si>
  <si>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</si>
  <si>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</si>
  <si>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</si>
  <si>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</si>
  <si>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</si>
  <si>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</si>
  <si>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</si>
  <si>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</si>
  <si>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</si>
  <si>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</si>
  <si>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</si>
  <si>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</si>
  <si>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</si>
  <si>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</si>
  <si>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</si>
  <si>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</si>
  <si>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</si>
  <si>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</si>
  <si>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</si>
  <si>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</si>
  <si>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</si>
  <si>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</si>
  <si>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</si>
  <si>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</si>
  <si>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</si>
  <si>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</si>
  <si>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</si>
  <si>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</si>
  <si>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</si>
  <si>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</si>
  <si>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</si>
  <si>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</si>
  <si>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</si>
  <si>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</si>
  <si>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</si>
  <si>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</si>
  <si>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</si>
  <si>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</si>
  <si>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</si>
  <si>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</si>
  <si>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</si>
  <si>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</si>
  <si>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</si>
  <si>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</si>
  <si>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</si>
  <si>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</si>
  <si>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</si>
  <si>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</si>
  <si>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</si>
  <si>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</si>
  <si>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</si>
  <si>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</si>
  <si>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</si>
  <si>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</si>
  <si>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</si>
  <si>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</si>
  <si>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</si>
  <si>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</si>
  <si>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</si>
  <si>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</si>
  <si>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</si>
  <si>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</si>
  <si>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</si>
  <si>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</si>
  <si>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</si>
  <si>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</si>
  <si>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</si>
  <si>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</si>
  <si>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</si>
  <si>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</si>
  <si>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</si>
  <si>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</si>
  <si>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</si>
  <si>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</si>
  <si>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</si>
  <si>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</si>
  <si>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</si>
  <si>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</si>
  <si>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</si>
  <si>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</si>
  <si>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</si>
  <si>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</si>
  <si>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</si>
  <si>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</si>
  <si>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</si>
  <si>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</si>
  <si>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</si>
  <si>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</si>
  <si>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</si>
  <si>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</si>
  <si>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</si>
  <si>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</si>
  <si>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</si>
  <si>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</si>
  <si>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</si>
  <si>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</si>
  <si>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</si>
  <si>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</si>
  <si>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</si>
  <si>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</si>
  <si>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</si>
  <si>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</si>
  <si>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</si>
  <si>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</si>
  <si>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</si>
  <si>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</si>
  <si>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</si>
  <si>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</si>
  <si>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</si>
  <si>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</si>
  <si>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</si>
  <si>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</si>
  <si>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</si>
  <si>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</si>
  <si>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</si>
  <si>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</si>
  <si>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</si>
  <si>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</si>
  <si>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</si>
  <si>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</si>
  <si>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</si>
  <si>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</si>
  <si>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</si>
  <si>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</si>
  <si>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</si>
  <si>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</si>
  <si>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</si>
  <si>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</si>
  <si>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</si>
  <si>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</si>
  <si>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</si>
  <si>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</si>
  <si>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</si>
  <si>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</si>
  <si>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</si>
  <si>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</si>
  <si>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</si>
  <si>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</si>
  <si>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</si>
  <si>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</si>
  <si>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</si>
  <si>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</si>
  <si>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</si>
  <si>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</si>
  <si>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</si>
  <si>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</si>
  <si>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</si>
  <si>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</si>
  <si>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</si>
  <si>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</si>
  <si>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</si>
  <si>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</si>
  <si>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</si>
  <si>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</si>
  <si>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</si>
  <si>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</si>
  <si>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</si>
  <si>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</si>
  <si>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</si>
  <si>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</si>
  <si>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</si>
  <si>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</si>
  <si>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</si>
  <si>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</si>
  <si>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</si>
  <si>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</si>
  <si>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</si>
  <si>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</si>
  <si>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</si>
  <si>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</si>
  <si>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</si>
  <si>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</si>
  <si>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</si>
  <si>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</si>
  <si>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</si>
  <si>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</si>
  <si>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</si>
  <si>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</si>
  <si>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</si>
  <si>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</si>
  <si>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</si>
  <si>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</si>
  <si>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</si>
  <si>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</si>
  <si>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</si>
  <si>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</si>
  <si>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</si>
  <si>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</si>
  <si>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</si>
  <si>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</si>
  <si>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</si>
  <si>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</si>
  <si>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</si>
  <si>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</si>
  <si>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</si>
  <si>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</si>
  <si>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</si>
  <si>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</si>
  <si>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</si>
  <si>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</si>
  <si>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</si>
  <si>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</si>
  <si>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</si>
  <si>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</si>
  <si>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</si>
  <si>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</si>
  <si>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</si>
  <si>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</si>
  <si>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</si>
  <si>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</si>
  <si>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</si>
  <si>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</si>
  <si>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</si>
  <si>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</si>
  <si>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</si>
  <si>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</si>
  <si>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</si>
  <si>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</si>
  <si>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</si>
  <si>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</si>
  <si>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</si>
  <si>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</si>
  <si>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</si>
  <si>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</si>
  <si>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</si>
  <si>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</si>
  <si>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</si>
  <si>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</si>
  <si>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</si>
  <si>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</si>
  <si>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</si>
  <si>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</si>
  <si>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</si>
  <si>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</si>
  <si>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</si>
  <si>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</si>
  <si>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</si>
  <si>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</si>
  <si>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</si>
  <si>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</si>
  <si>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</si>
  <si>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</si>
  <si>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</si>
  <si>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</si>
  <si>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</si>
  <si>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</si>
  <si>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</si>
  <si>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</si>
  <si>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</si>
  <si>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</si>
  <si>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</si>
  <si>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</si>
  <si>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</si>
  <si>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</si>
  <si>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</si>
  <si>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</si>
  <si>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</si>
  <si>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</si>
  <si>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</si>
  <si>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</si>
  <si>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</si>
  <si>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</si>
  <si>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</si>
  <si>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</si>
  <si>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</si>
  <si>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</si>
  <si>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</si>
  <si>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</si>
  <si>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</si>
  <si>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</si>
  <si>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</si>
  <si>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</si>
  <si>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</si>
  <si>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</si>
  <si>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</si>
  <si>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</si>
  <si>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</si>
  <si>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</si>
  <si>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</si>
  <si>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</si>
  <si>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</si>
  <si>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</si>
  <si>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</si>
  <si>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</si>
  <si>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</si>
  <si>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</si>
  <si>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</si>
  <si>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</si>
  <si>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</si>
  <si>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</si>
  <si>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</si>
  <si>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</si>
  <si>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</si>
  <si>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</si>
  <si>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</si>
  <si>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</si>
  <si>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</si>
  <si>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</si>
  <si>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</si>
  <si>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</si>
  <si>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</si>
  <si>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</si>
  <si>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</si>
  <si>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</si>
  <si>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</si>
  <si>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</si>
  <si>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</si>
  <si>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</si>
  <si>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</si>
  <si>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</si>
  <si>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</si>
  <si>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</si>
  <si>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</si>
  <si>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</si>
  <si>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</si>
  <si>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</si>
  <si>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</si>
  <si>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</si>
  <si>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</si>
  <si>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</si>
  <si>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</si>
  <si>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</si>
  <si>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</si>
  <si>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</si>
  <si>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</si>
  <si>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</si>
  <si>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</si>
  <si>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</si>
  <si>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</si>
  <si>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</si>
  <si>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</si>
  <si>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</si>
  <si>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</si>
  <si>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</si>
  <si>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</si>
  <si>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</si>
  <si>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</si>
  <si>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</si>
  <si>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</si>
  <si>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</si>
  <si>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</si>
  <si>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</si>
  <si>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</si>
  <si>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</si>
  <si>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</si>
  <si>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</si>
  <si>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</si>
  <si>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</si>
  <si>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</si>
  <si>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</si>
  <si>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</si>
  <si>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</si>
  <si>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</si>
  <si>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</si>
  <si>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</si>
  <si>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</si>
  <si>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</si>
  <si>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</si>
  <si>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</si>
  <si>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</si>
  <si>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</si>
  <si>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</si>
  <si>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</si>
  <si>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</si>
  <si>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</si>
  <si>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</si>
  <si>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</si>
  <si>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</si>
  <si>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</si>
  <si>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</si>
  <si>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</si>
  <si>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</si>
  <si>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</si>
  <si>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</si>
  <si>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</si>
  <si>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</si>
  <si>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</si>
  <si>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</si>
  <si>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</si>
  <si>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</si>
  <si>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</si>
  <si>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</si>
  <si>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</si>
  <si>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</si>
  <si>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</si>
  <si>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</si>
  <si>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</si>
  <si>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</si>
  <si>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</si>
  <si>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</si>
  <si>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</si>
  <si>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</si>
  <si>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</si>
  <si>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</si>
  <si>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</si>
  <si>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</si>
  <si>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</si>
  <si>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</si>
  <si>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</si>
  <si>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</si>
  <si>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</si>
  <si>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</si>
  <si>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</si>
  <si>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</si>
  <si>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</si>
  <si>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</si>
  <si>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</si>
  <si>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</si>
  <si>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</si>
  <si>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</si>
  <si>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</si>
  <si>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</si>
  <si>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</si>
  <si>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</si>
  <si>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</si>
  <si>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</si>
  <si>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</si>
  <si>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</si>
  <si>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</si>
  <si>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</si>
  <si>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</si>
  <si>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</si>
  <si>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</si>
  <si>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</si>
  <si>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</si>
  <si>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</si>
  <si>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</si>
  <si>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</si>
  <si>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</si>
  <si>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</si>
  <si>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</si>
  <si>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</si>
  <si>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</si>
  <si>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</si>
  <si>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</si>
  <si>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</si>
  <si>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</si>
  <si>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</si>
  <si>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</si>
  <si>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</si>
  <si>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</si>
  <si>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</si>
  <si>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</si>
  <si>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</si>
  <si>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</si>
  <si>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</si>
  <si>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</si>
  <si>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</si>
  <si>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</si>
  <si>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</si>
  <si>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</si>
  <si>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</si>
  <si>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</si>
  <si>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</si>
  <si>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</si>
  <si>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</si>
  <si>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</si>
  <si>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</si>
  <si>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</si>
  <si>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</si>
  <si>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</si>
  <si>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</si>
  <si>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</si>
  <si>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</si>
  <si>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</si>
  <si>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</si>
  <si>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</si>
  <si>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</si>
  <si>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</si>
  <si>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</si>
  <si>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</si>
  <si>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</si>
  <si>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</si>
  <si>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</si>
  <si>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</si>
  <si>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</si>
  <si>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</si>
  <si>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</si>
  <si>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</si>
  <si>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</si>
  <si>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</si>
  <si>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</si>
  <si>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</si>
  <si>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</si>
  <si>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</si>
  <si>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</si>
  <si>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</si>
  <si>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</si>
  <si>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</si>
  <si>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</si>
  <si>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</si>
  <si>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</si>
  <si>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</si>
  <si>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</si>
  <si>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</si>
  <si>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</si>
  <si>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</si>
  <si>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</si>
  <si>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</si>
  <si>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</si>
  <si>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</si>
  <si>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</si>
  <si>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</si>
  <si>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</si>
  <si>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</si>
  <si>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</si>
  <si>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</si>
  <si>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</si>
  <si>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</si>
  <si>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</si>
  <si>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</si>
  <si>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</si>
  <si>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</si>
  <si>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</si>
  <si>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</si>
  <si>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</si>
  <si>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</si>
  <si>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</si>
  <si>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</si>
  <si>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</si>
  <si>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</si>
  <si>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</si>
  <si>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</si>
  <si>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</si>
  <si>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</si>
  <si>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</si>
  <si>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</si>
  <si>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</si>
  <si>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</si>
  <si>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</si>
  <si>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</si>
  <si>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</si>
  <si>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</si>
  <si>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</si>
  <si>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</si>
  <si>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</si>
  <si>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</si>
  <si>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</si>
  <si>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</si>
  <si>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</si>
  <si>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</si>
  <si>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</si>
  <si>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</si>
  <si>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</si>
  <si>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</si>
  <si>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</si>
  <si>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</si>
  <si>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</si>
  <si>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</si>
  <si>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</si>
  <si>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</si>
  <si>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</si>
  <si>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</si>
  <si>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</si>
  <si>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</si>
  <si>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</si>
  <si>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</si>
  <si>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</si>
  <si>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</si>
  <si>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</si>
  <si>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</si>
  <si>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</si>
  <si>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</si>
  <si>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</si>
  <si>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</si>
  <si>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</si>
  <si>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</si>
  <si>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</si>
  <si>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</si>
  <si>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</si>
  <si>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</si>
  <si>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</si>
  <si>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</si>
  <si>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</si>
  <si>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</si>
  <si>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</si>
  <si>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</si>
  <si>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</si>
  <si>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</si>
  <si>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</si>
  <si>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</si>
  <si>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</si>
  <si>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</si>
  <si>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</si>
  <si>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</si>
  <si>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</si>
  <si>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</si>
  <si>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</si>
  <si>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</si>
  <si>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</si>
  <si>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</si>
  <si>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</si>
  <si>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</si>
  <si>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</si>
  <si>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</si>
  <si>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</si>
  <si>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</si>
  <si>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</si>
  <si>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</si>
  <si>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</si>
  <si>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</si>
  <si>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</si>
  <si>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</si>
  <si>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</si>
  <si>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</si>
  <si>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</si>
  <si>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</si>
  <si>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</si>
  <si>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</si>
  <si>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</si>
  <si>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</si>
  <si>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</si>
  <si>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</si>
  <si>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</si>
  <si>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</si>
  <si>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</si>
  <si>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</si>
  <si>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</si>
  <si>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</si>
  <si>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</si>
  <si>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</si>
  <si>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</si>
  <si>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</si>
  <si>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</si>
  <si>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</si>
  <si>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</si>
  <si>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</si>
  <si>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</si>
  <si>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</si>
  <si>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</si>
  <si>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</si>
  <si>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</si>
  <si>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</si>
  <si>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</si>
  <si>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</si>
  <si>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</si>
  <si>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</si>
  <si>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</si>
  <si>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</si>
  <si>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</si>
  <si>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</si>
  <si>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</si>
  <si>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</si>
  <si>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</si>
  <si>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</si>
  <si>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</si>
  <si>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</si>
  <si>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</si>
  <si>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</si>
  <si>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</si>
  <si>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</si>
  <si>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</si>
  <si>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</si>
  <si>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</si>
  <si>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</si>
  <si>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</si>
  <si>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</si>
  <si>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</si>
  <si>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</si>
  <si>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</si>
  <si>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</si>
  <si>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</si>
  <si>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</si>
  <si>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</si>
  <si>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</si>
  <si>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</si>
  <si>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</si>
  <si>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</si>
  <si>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</si>
  <si>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</si>
  <si>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</si>
  <si>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</si>
  <si>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</si>
  <si>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</si>
  <si>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</si>
  <si>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</si>
  <si>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</si>
  <si>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</si>
  <si>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</si>
  <si>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</si>
  <si>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</si>
  <si>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</si>
  <si>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</si>
  <si>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</si>
  <si>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</si>
  <si>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</si>
  <si>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</si>
  <si>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</si>
  <si>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</si>
  <si>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</si>
  <si>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</si>
  <si>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</si>
  <si>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</si>
  <si>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</si>
  <si>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</si>
  <si>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</si>
  <si>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</si>
  <si>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</si>
  <si>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</si>
  <si>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</si>
  <si>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</si>
  <si>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</si>
  <si>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</si>
  <si>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</si>
  <si>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</si>
  <si>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</si>
  <si>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</si>
  <si>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</si>
  <si>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</si>
  <si>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</si>
  <si>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</si>
  <si>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</si>
  <si>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</si>
  <si>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</si>
  <si>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</si>
  <si>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</si>
  <si>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</si>
  <si>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</si>
  <si>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</si>
  <si>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</si>
  <si>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</si>
  <si>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</si>
  <si>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</si>
  <si>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</si>
  <si>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</si>
  <si>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</si>
  <si>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</si>
  <si>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</si>
  <si>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</si>
  <si>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</si>
  <si>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</si>
  <si>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</si>
  <si>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</si>
  <si>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</si>
  <si>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</si>
  <si>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</si>
  <si>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</si>
  <si>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</si>
  <si>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</si>
  <si>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</si>
  <si>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</si>
  <si>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</si>
  <si>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</si>
  <si>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</si>
  <si>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</si>
  <si>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</si>
  <si>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</si>
  <si>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</si>
  <si>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</si>
  <si>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</si>
  <si>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</si>
  <si>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</si>
  <si>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</si>
  <si>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</si>
  <si>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</si>
  <si>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</si>
  <si>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</si>
  <si>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</si>
  <si>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</si>
  <si>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</si>
  <si>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</si>
  <si>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</si>
  <si>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</si>
  <si>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</si>
  <si>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</si>
  <si>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</si>
  <si>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</si>
  <si>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</si>
  <si>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</si>
  <si>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</si>
  <si>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</si>
  <si>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</si>
  <si>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</si>
  <si>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</si>
  <si>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</si>
  <si>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</si>
  <si>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</si>
  <si>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</si>
  <si>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</si>
  <si>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</si>
  <si>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</si>
  <si>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</si>
  <si>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</si>
  <si>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</si>
  <si>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</si>
  <si>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</si>
  <si>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</si>
  <si>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</si>
  <si>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</si>
  <si>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</si>
  <si>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</si>
  <si>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</si>
  <si>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</si>
  <si>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</si>
  <si>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</si>
  <si>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</si>
  <si>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</si>
  <si>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</si>
  <si>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</si>
  <si>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</si>
  <si>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</si>
  <si>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</si>
  <si>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</si>
  <si>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</si>
  <si>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</si>
  <si>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</si>
  <si>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</si>
  <si>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</si>
  <si>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</si>
  <si>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</si>
  <si>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</si>
  <si>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</si>
  <si>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</si>
  <si>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</si>
  <si>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</si>
  <si>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</si>
  <si>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</si>
  <si>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</si>
  <si>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</si>
  <si>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</si>
  <si>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</si>
  <si>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</si>
  <si>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</si>
  <si>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</si>
  <si>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</si>
  <si>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</si>
  <si>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</si>
  <si>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</si>
  <si>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</si>
  <si>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</si>
  <si>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</si>
  <si>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</si>
  <si>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</si>
  <si>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</si>
  <si>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</si>
  <si>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</si>
  <si>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</si>
  <si>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</si>
  <si>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</si>
  <si>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</si>
  <si>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</si>
  <si>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</si>
  <si>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</si>
  <si>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</si>
  <si>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</si>
  <si>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</si>
  <si>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</si>
  <si>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</si>
  <si>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</si>
  <si>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</si>
  <si>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</si>
  <si>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</si>
  <si>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</si>
  <si>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</si>
  <si>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</si>
  <si>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</si>
  <si>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</si>
  <si>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</si>
  <si>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</si>
  <si>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</si>
  <si>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</si>
  <si>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</si>
  <si>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</si>
  <si>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</si>
  <si>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</si>
  <si>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</si>
  <si>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</si>
  <si>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</si>
  <si>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</si>
  <si>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</si>
  <si>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</si>
  <si>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</si>
  <si>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</si>
  <si>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</si>
  <si>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</si>
  <si>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</si>
  <si>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</si>
  <si>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</si>
  <si>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</si>
  <si>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</si>
  <si>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</si>
  <si>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</si>
  <si>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</si>
  <si>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</si>
  <si>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</si>
  <si>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</si>
  <si>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</si>
  <si>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</si>
  <si>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</si>
  <si>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</si>
  <si>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</si>
  <si>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</si>
  <si>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</si>
  <si>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</si>
  <si>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</si>
  <si>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</si>
  <si>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</si>
  <si>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</si>
  <si>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</si>
  <si>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</si>
  <si>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</si>
  <si>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</si>
  <si>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</si>
  <si>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</si>
  <si>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</si>
  <si>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</si>
  <si>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</si>
  <si>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</si>
  <si>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</si>
  <si>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</si>
  <si>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</si>
  <si>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</si>
  <si>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</si>
  <si>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</si>
  <si>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</si>
  <si>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</si>
  <si>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</si>
  <si>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</si>
  <si>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</si>
  <si>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</si>
  <si>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</si>
  <si>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</si>
  <si>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</si>
  <si>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</si>
  <si>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</si>
  <si>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</si>
  <si>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</si>
  <si>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</si>
  <si>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</si>
  <si>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</si>
  <si>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</si>
  <si>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</si>
  <si>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</si>
  <si>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</si>
  <si>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</si>
  <si>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</si>
  <si>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</si>
  <si>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</si>
  <si>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</si>
  <si>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</si>
  <si>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</si>
  <si>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</si>
  <si>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</si>
  <si>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</si>
  <si>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</si>
  <si>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</si>
  <si>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</si>
  <si>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</si>
  <si>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</si>
  <si>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</si>
  <si>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</si>
  <si>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</si>
  <si>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</si>
  <si>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</si>
  <si>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</si>
  <si>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</si>
  <si>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</si>
  <si>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</si>
  <si>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</si>
  <si>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</si>
  <si>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</si>
  <si>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</si>
  <si>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</si>
  <si>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</si>
  <si>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</si>
  <si>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</si>
  <si>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</si>
  <si>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</si>
  <si>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</si>
  <si>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</si>
  <si>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</si>
  <si>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</si>
  <si>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</si>
  <si>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</si>
  <si>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</si>
  <si>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</si>
  <si>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</si>
  <si>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</si>
  <si>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</si>
  <si>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</si>
  <si>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</si>
  <si>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</si>
  <si>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</si>
  <si>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</si>
  <si>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</si>
  <si>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</si>
  <si>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</si>
  <si>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</si>
  <si>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</si>
  <si>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</si>
  <si>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</si>
  <si>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</si>
  <si>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</si>
  <si>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</si>
  <si>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</si>
  <si>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</si>
  <si>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</si>
  <si>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</si>
  <si>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</si>
  <si>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</si>
  <si>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</si>
  <si>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</si>
  <si>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</si>
  <si>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</si>
  <si>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</si>
  <si>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</si>
  <si>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</si>
  <si>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</si>
  <si>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</si>
  <si>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</si>
  <si>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</si>
  <si>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</si>
  <si>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</si>
  <si>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</si>
  <si>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</si>
  <si>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</si>
  <si>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</si>
  <si>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</si>
  <si>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</si>
  <si>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</si>
  <si>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</si>
  <si>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</si>
  <si>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</si>
  <si>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</si>
  <si>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</si>
  <si>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</si>
  <si>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</si>
  <si>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</si>
  <si>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</si>
  <si>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</si>
  <si>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</si>
  <si>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</si>
  <si>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</si>
  <si>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</si>
  <si>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</si>
  <si>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</si>
  <si>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</si>
  <si>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</si>
  <si>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</si>
  <si>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</si>
  <si>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</si>
  <si>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</si>
  <si>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</si>
  <si>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</si>
  <si>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</si>
  <si>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</si>
  <si>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</si>
  <si>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</si>
  <si>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</si>
  <si>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</si>
  <si>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</si>
  <si>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</si>
  <si>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</si>
  <si>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</si>
  <si>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</si>
  <si>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</si>
  <si>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</si>
  <si>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</si>
  <si>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</si>
  <si>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</si>
  <si>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</si>
  <si>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</si>
  <si>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</si>
  <si>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</si>
  <si>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</si>
  <si>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</si>
  <si>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</si>
  <si>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</si>
  <si>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</si>
  <si>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</si>
  <si>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</si>
  <si>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</si>
  <si>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</si>
  <si>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</si>
  <si>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</si>
  <si>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</si>
  <si>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</si>
  <si>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</si>
  <si>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</si>
  <si>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</si>
  <si>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</si>
  <si>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</si>
  <si>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</si>
  <si>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</si>
  <si>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</si>
  <si>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</si>
  <si>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</si>
  <si>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</si>
  <si>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</si>
  <si>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</si>
  <si>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</si>
  <si>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</si>
  <si>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</si>
  <si>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</si>
  <si>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</si>
  <si>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</si>
  <si>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</si>
  <si>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</si>
  <si>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</si>
  <si>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</si>
  <si>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</si>
  <si>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</si>
  <si>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</si>
  <si>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</si>
  <si>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</si>
  <si>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</si>
  <si>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</si>
  <si>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</si>
  <si>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</si>
  <si>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</si>
  <si>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</si>
  <si>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</si>
  <si>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</si>
  <si>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</si>
  <si>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</si>
  <si>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</si>
  <si>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</si>
  <si>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</si>
  <si>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</si>
  <si>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</si>
  <si>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</si>
  <si>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</si>
  <si>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</si>
  <si>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</si>
  <si>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</si>
  <si>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</si>
  <si>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</si>
  <si>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</si>
  <si>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</si>
  <si>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</si>
  <si>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</si>
  <si>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</si>
  <si>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</si>
  <si>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</si>
  <si>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</si>
  <si>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</si>
  <si>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</si>
  <si>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</si>
  <si>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</si>
  <si>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</si>
  <si>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</si>
  <si>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</si>
  <si>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</si>
  <si>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</si>
  <si>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</si>
  <si>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</si>
  <si>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</si>
  <si>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</si>
  <si>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</si>
  <si>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</si>
  <si>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</si>
  <si>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</si>
  <si>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</si>
  <si>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</si>
  <si>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</si>
  <si>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</si>
  <si>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</si>
  <si>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</si>
  <si>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</si>
  <si>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</si>
  <si>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</si>
  <si>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</si>
  <si>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</si>
  <si>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</si>
  <si>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</si>
  <si>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</si>
  <si>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</si>
  <si>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</si>
  <si>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</si>
  <si>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</si>
  <si>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</si>
  <si>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</si>
  <si>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</si>
  <si>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</si>
  <si>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</si>
  <si>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</si>
  <si>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</si>
  <si>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</si>
  <si>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</si>
  <si>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</si>
  <si>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</si>
  <si>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</si>
  <si>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</si>
  <si>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</si>
  <si>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</si>
  <si>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</si>
  <si>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</si>
  <si>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</si>
  <si>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</si>
  <si>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</si>
  <si>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</si>
  <si>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</si>
  <si>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</si>
  <si>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</si>
  <si>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</si>
  <si>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</si>
  <si>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</si>
  <si>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</si>
  <si>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</si>
  <si>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</si>
  <si>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</si>
  <si>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</si>
  <si>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</si>
  <si>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</si>
  <si>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</si>
  <si>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</si>
  <si>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</si>
  <si>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</si>
  <si>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</si>
  <si>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</si>
  <si>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</si>
  <si>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</si>
  <si>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</si>
  <si>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</si>
  <si>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</si>
  <si>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</si>
  <si>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</si>
  <si>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</si>
  <si>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</si>
  <si>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</si>
  <si>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</si>
  <si>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</si>
  <si>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</si>
  <si>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</si>
  <si>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</si>
  <si>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</si>
  <si>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</si>
  <si>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</si>
  <si>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</si>
  <si>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</si>
  <si>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</si>
  <si>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</si>
  <si>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</si>
  <si>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</si>
  <si>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</si>
  <si>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</si>
  <si>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</si>
  <si>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</si>
  <si>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</si>
  <si>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</si>
  <si>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</si>
  <si>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</si>
  <si>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</si>
  <si>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</si>
  <si>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</si>
  <si>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</si>
  <si>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</si>
  <si>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</si>
  <si>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</si>
  <si>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</si>
  <si>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</si>
  <si>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</si>
  <si>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</si>
  <si>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</si>
  <si>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</si>
  <si>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</si>
  <si>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</si>
  <si>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</si>
  <si>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</si>
  <si>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</si>
  <si>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</si>
  <si>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</si>
  <si>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</si>
  <si>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</si>
  <si>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</si>
  <si>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</si>
  <si>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</si>
  <si>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</si>
  <si>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</si>
  <si>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</si>
  <si>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</si>
  <si>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</si>
  <si>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</si>
  <si>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</si>
  <si>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</si>
  <si>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</si>
  <si>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</si>
  <si>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</si>
  <si>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</si>
  <si>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</si>
  <si>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</si>
  <si>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</si>
  <si>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</si>
  <si>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</si>
  <si>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</si>
  <si>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</si>
  <si>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</si>
  <si>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</si>
  <si>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</si>
  <si>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</si>
  <si>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</si>
  <si>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</si>
  <si>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</si>
  <si>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</si>
  <si>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</si>
  <si>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</si>
  <si>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</si>
  <si>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</si>
  <si>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</si>
  <si>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</si>
  <si>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</si>
  <si>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</si>
  <si>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</si>
  <si>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</si>
  <si>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</si>
  <si>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</si>
  <si>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</si>
  <si>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</si>
  <si>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</si>
  <si>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</si>
  <si>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</si>
  <si>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</si>
  <si>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</si>
  <si>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</si>
  <si>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</si>
  <si>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</si>
  <si>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</si>
  <si>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</si>
  <si>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</si>
  <si>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</si>
  <si>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</si>
  <si>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</si>
  <si>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</si>
  <si>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</si>
  <si>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</si>
  <si>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</si>
  <si>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</si>
  <si>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</si>
  <si>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</si>
  <si>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</si>
  <si>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</si>
  <si>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</si>
  <si>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</si>
  <si>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</si>
  <si>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</si>
  <si>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</si>
  <si>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</si>
  <si>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</si>
  <si>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</si>
  <si>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</si>
  <si>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</si>
  <si>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</si>
  <si>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</si>
  <si>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</si>
  <si>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</si>
  <si>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</si>
  <si>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</si>
  <si>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</si>
  <si>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</si>
  <si>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</si>
  <si>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</si>
  <si>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</si>
  <si>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</si>
  <si>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</si>
  <si>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</si>
  <si>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</si>
  <si>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</si>
  <si>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</si>
  <si>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</si>
  <si>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</si>
  <si>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</si>
  <si>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</si>
  <si>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</si>
  <si>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</si>
  <si>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</si>
  <si>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</si>
  <si>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</si>
  <si>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</si>
  <si>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</si>
  <si>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</si>
  <si>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</si>
  <si>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</si>
  <si>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</si>
  <si>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</si>
  <si>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</si>
  <si>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</si>
  <si>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</si>
  <si>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</si>
  <si>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</si>
  <si>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</si>
  <si>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</si>
  <si>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</si>
  <si>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</si>
  <si>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</si>
  <si>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</si>
  <si>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</si>
  <si>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</si>
  <si>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</si>
  <si>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</si>
  <si>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</si>
  <si>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</si>
  <si>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</si>
  <si>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</si>
  <si>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</si>
  <si>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</si>
  <si>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</si>
  <si>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</si>
  <si>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</si>
  <si>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</si>
  <si>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</si>
  <si>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</si>
  <si>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</si>
  <si>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</si>
  <si>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</si>
  <si>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</si>
  <si>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</si>
  <si>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</si>
  <si>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</si>
  <si>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</si>
  <si>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</si>
  <si>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</si>
  <si>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</si>
  <si>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</si>
  <si>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</si>
  <si>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</si>
  <si>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</si>
  <si>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</si>
  <si>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</si>
  <si>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</si>
  <si>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</si>
  <si>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</si>
  <si>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</si>
  <si>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</si>
  <si>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</si>
  <si>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</si>
  <si>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</si>
  <si>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</si>
  <si>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</si>
  <si>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</si>
  <si>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</si>
  <si>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</si>
  <si>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</si>
  <si>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</si>
  <si>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</si>
  <si>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</si>
  <si>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</si>
  <si>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</si>
  <si>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</si>
  <si>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</si>
  <si>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</si>
  <si>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</si>
  <si>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</si>
  <si>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</si>
  <si>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</si>
  <si>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</si>
  <si>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</si>
  <si>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</si>
  <si>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</si>
  <si>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</si>
  <si>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</si>
  <si>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</si>
  <si>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</si>
  <si>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</si>
  <si>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</si>
  <si>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</si>
  <si>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</si>
  <si>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</si>
  <si>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</si>
  <si>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</si>
  <si>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</si>
  <si>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</si>
  <si>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</si>
  <si>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</si>
  <si>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</si>
  <si>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</si>
  <si>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</si>
  <si>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</si>
  <si>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</si>
  <si>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</si>
  <si>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</si>
  <si>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</si>
  <si>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</si>
  <si>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</si>
  <si>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</si>
  <si>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</si>
  <si>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</si>
  <si>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</si>
  <si>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</si>
  <si>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</si>
  <si>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</si>
  <si>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</si>
  <si>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</si>
  <si>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</si>
  <si>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</si>
  <si>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</si>
  <si>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</si>
  <si>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</si>
  <si>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</si>
  <si>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</si>
  <si>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</si>
  <si>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</si>
  <si>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</si>
  <si>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</si>
  <si>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</si>
  <si>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</si>
  <si>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</si>
  <si>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</si>
  <si>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</si>
  <si>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</si>
  <si>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</si>
  <si>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</si>
  <si>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</si>
  <si>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</si>
  <si>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</si>
  <si>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</si>
  <si>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</si>
  <si>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</si>
  <si>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</si>
  <si>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</si>
  <si>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</si>
  <si>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</si>
  <si>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</si>
  <si>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</si>
  <si>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</si>
  <si>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</si>
  <si>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</si>
  <si>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</si>
  <si>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</si>
  <si>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</si>
  <si>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</si>
  <si>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</si>
  <si>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</si>
  <si>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</si>
  <si>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</si>
  <si>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</si>
  <si>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</si>
  <si>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</si>
  <si>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</si>
  <si>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</si>
  <si>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</si>
  <si>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</si>
  <si>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</si>
  <si>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</si>
  <si>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</si>
  <si>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</si>
  <si>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</si>
  <si>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</si>
  <si>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</si>
  <si>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</si>
  <si>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</si>
  <si>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</si>
  <si>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</si>
  <si>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</si>
  <si>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</si>
  <si>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</si>
  <si>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</si>
  <si>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</si>
  <si>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</si>
  <si>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</si>
  <si>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</si>
  <si>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</si>
  <si>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</si>
  <si>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</si>
  <si>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</si>
  <si>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</si>
  <si>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</si>
  <si>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</si>
  <si>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</si>
  <si>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</si>
  <si>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</si>
  <si>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</si>
  <si>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</si>
  <si>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</si>
  <si>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</si>
  <si>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</si>
  <si>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</si>
  <si>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</si>
  <si>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</si>
  <si>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</si>
  <si>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</si>
  <si>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</si>
  <si>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</si>
  <si>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</si>
  <si>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</si>
  <si>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</si>
  <si>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</si>
  <si>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</si>
  <si>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</si>
  <si>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</si>
  <si>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</si>
  <si>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</si>
  <si>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</si>
  <si>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</si>
  <si>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</si>
  <si>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</si>
  <si>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</si>
  <si>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</si>
  <si>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</si>
  <si>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</si>
  <si>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</si>
  <si>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</si>
  <si>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</si>
  <si>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</si>
  <si>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</si>
  <si>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</si>
  <si>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</si>
  <si>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</si>
  <si>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</si>
  <si>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</si>
  <si>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</si>
  <si>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</si>
  <si>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</si>
  <si>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</si>
  <si>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</si>
  <si>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</si>
  <si>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</si>
  <si>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</si>
  <si>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</si>
  <si>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</si>
  <si>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</si>
  <si>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</si>
  <si>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</si>
  <si>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</si>
  <si>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</si>
  <si>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</si>
  <si>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</si>
  <si>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</si>
  <si>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</si>
  <si>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</si>
  <si>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</si>
  <si>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</si>
  <si>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</si>
  <si>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</si>
  <si>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</si>
  <si>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</si>
  <si>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</si>
  <si>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</si>
  <si>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</si>
  <si>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</si>
  <si>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</si>
  <si>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</si>
  <si>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</si>
  <si>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</si>
  <si>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</si>
  <si>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</si>
  <si>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</si>
  <si>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</si>
  <si>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</si>
  <si>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</si>
  <si>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</si>
  <si>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</si>
  <si>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</si>
  <si>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</si>
  <si>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</si>
  <si>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</si>
  <si>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</si>
  <si>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</si>
  <si>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</si>
  <si>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</si>
  <si>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</si>
  <si>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</si>
  <si>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</si>
  <si>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</si>
  <si>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</si>
  <si>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</si>
  <si>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</si>
  <si>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</si>
  <si>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</si>
  <si>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</si>
  <si>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</si>
  <si>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</si>
  <si>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</si>
  <si>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</si>
  <si>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</si>
  <si>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</si>
  <si>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</si>
  <si>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</si>
  <si>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</si>
  <si>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</si>
  <si>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</si>
  <si>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</si>
  <si>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</si>
  <si>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</si>
  <si>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</si>
  <si>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</si>
  <si>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</si>
  <si>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</si>
  <si>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</si>
  <si>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</si>
  <si>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</si>
  <si>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</si>
  <si>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</si>
  <si>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</si>
  <si>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</si>
  <si>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</si>
  <si>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</si>
  <si>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</si>
  <si>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</si>
  <si>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</si>
  <si>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</si>
  <si>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</si>
  <si>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</si>
  <si>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</si>
  <si>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</si>
  <si>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</si>
  <si>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</si>
  <si>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</si>
  <si>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</si>
  <si>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</si>
  <si>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</si>
  <si>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</si>
  <si>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</si>
  <si>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</si>
  <si>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</si>
  <si>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</si>
  <si>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</si>
  <si>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</si>
  <si>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</si>
  <si>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</si>
  <si>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</si>
  <si>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</si>
  <si>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</si>
  <si>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</si>
  <si>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</si>
  <si>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</si>
  <si>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</si>
  <si>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</si>
  <si>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</si>
  <si>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</si>
  <si>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</si>
  <si>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</si>
  <si>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</si>
  <si>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</si>
  <si>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</si>
  <si>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</si>
  <si>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</si>
  <si>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</si>
  <si>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</si>
  <si>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</si>
  <si>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</si>
  <si>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</si>
  <si>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</si>
  <si>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</si>
  <si>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</si>
  <si>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</si>
  <si>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</si>
  <si>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</si>
  <si>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</si>
  <si>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</si>
  <si>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</si>
  <si>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</si>
  <si>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</si>
  <si>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</si>
  <si>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</si>
  <si>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</si>
  <si>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</si>
  <si>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</si>
  <si>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</si>
  <si>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</si>
  <si>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</si>
  <si>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</si>
  <si>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</si>
  <si>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</si>
  <si>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</si>
  <si>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</si>
  <si>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</si>
  <si>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</si>
  <si>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</si>
  <si>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</si>
  <si>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</si>
  <si>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</si>
  <si>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</si>
  <si>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</si>
  <si>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</si>
  <si>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</si>
  <si>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</si>
  <si>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</si>
  <si>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</si>
  <si>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</si>
  <si>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</si>
  <si>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</si>
  <si>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</si>
  <si>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</si>
  <si>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</si>
  <si>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</si>
  <si>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</si>
  <si>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</si>
  <si>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</si>
  <si>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</si>
  <si>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</si>
  <si>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</si>
  <si>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</si>
  <si>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</si>
  <si>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</si>
  <si>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</si>
  <si>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</si>
  <si>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</si>
  <si>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</si>
  <si>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</si>
  <si>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</si>
  <si>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</si>
  <si>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</si>
  <si>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</si>
  <si>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</si>
  <si>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</si>
  <si>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</si>
  <si>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</si>
  <si>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</si>
  <si>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</si>
  <si>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</si>
  <si>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</si>
  <si>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</si>
  <si>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</si>
  <si>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</si>
  <si>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</si>
  <si>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</si>
  <si>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</si>
  <si>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</si>
  <si>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</si>
  <si>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</si>
  <si>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</si>
  <si>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</si>
  <si>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</si>
  <si>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</si>
  <si>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</si>
  <si>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</si>
  <si>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</si>
  <si>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</si>
  <si>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</si>
  <si>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</si>
  <si>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</si>
  <si>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</si>
  <si>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</si>
  <si>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</si>
  <si>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</si>
  <si>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</si>
  <si>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</si>
  <si>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</si>
  <si>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</si>
  <si>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</si>
  <si>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</si>
  <si>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</si>
  <si>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</si>
  <si>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</si>
  <si>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</si>
  <si>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</si>
  <si>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</si>
  <si>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</si>
  <si>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</si>
  <si>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</si>
  <si>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</si>
  <si>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</si>
  <si>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</si>
  <si>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</si>
  <si>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</si>
  <si>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</si>
  <si>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</si>
  <si>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</si>
  <si>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</si>
  <si>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</si>
  <si>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</si>
  <si>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</si>
  <si>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</si>
  <si>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</si>
  <si>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</si>
  <si>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</si>
  <si>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</si>
  <si>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</si>
  <si>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</si>
  <si>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</si>
  <si>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</si>
  <si>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</si>
  <si>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</si>
  <si>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</si>
  <si>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</si>
  <si>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</si>
  <si>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</si>
  <si>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</si>
  <si>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</si>
  <si>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</si>
  <si>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</si>
  <si>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</si>
  <si>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</si>
  <si>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</si>
  <si>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</si>
  <si>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</si>
  <si>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</si>
  <si>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</si>
  <si>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</si>
  <si>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</si>
  <si>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</si>
  <si>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</si>
  <si>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</si>
  <si>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</si>
  <si>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</si>
  <si>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</si>
  <si>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</si>
  <si>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</si>
  <si>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</si>
  <si>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</si>
  <si>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</si>
  <si>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</si>
  <si>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</si>
  <si>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</si>
  <si>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</si>
  <si>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</si>
  <si>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</si>
  <si>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</si>
  <si>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</si>
  <si>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</si>
  <si>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</si>
  <si>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</si>
  <si>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</si>
  <si>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</si>
  <si>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</si>
  <si>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</si>
  <si>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</si>
  <si>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</si>
  <si>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</si>
  <si>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</si>
  <si>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</si>
  <si>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</si>
  <si>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</si>
  <si>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</si>
  <si>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</si>
  <si>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</si>
  <si>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</si>
  <si>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</si>
  <si>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</si>
  <si>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</si>
  <si>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</si>
  <si>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</si>
  <si>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</si>
  <si>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</si>
  <si>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</si>
  <si>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</si>
  <si>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</si>
  <si>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</si>
  <si>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</si>
  <si>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</si>
  <si>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</si>
  <si>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</si>
  <si>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</si>
  <si>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</si>
  <si>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</si>
  <si>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</si>
  <si>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</si>
  <si>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</si>
  <si>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</si>
  <si>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</si>
  <si>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</si>
  <si>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</si>
  <si>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</si>
  <si>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</si>
  <si>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</si>
  <si>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</si>
  <si>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</si>
  <si>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</si>
  <si>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</si>
  <si>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</si>
  <si>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</si>
  <si>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</si>
  <si>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</si>
  <si>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</si>
  <si>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</si>
  <si>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</si>
  <si>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</si>
  <si>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</si>
  <si>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</si>
  <si>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</si>
  <si>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</si>
  <si>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</si>
  <si>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</si>
  <si>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</si>
  <si>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</si>
  <si>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</si>
  <si>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</si>
  <si>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</si>
  <si>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</si>
  <si>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</si>
  <si>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</si>
  <si>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</si>
  <si>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</si>
  <si>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</si>
  <si>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</si>
  <si>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</si>
  <si>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</si>
  <si>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</si>
  <si>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</si>
  <si>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</si>
  <si>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</si>
  <si>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</si>
  <si>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</si>
  <si>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</si>
  <si>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</si>
  <si>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</si>
  <si>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</si>
  <si>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</si>
  <si>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</si>
  <si>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</si>
  <si>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</si>
  <si>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</si>
  <si>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</si>
  <si>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</si>
  <si>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</si>
  <si>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</si>
  <si>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</si>
  <si>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</si>
  <si>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</si>
  <si>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</si>
  <si>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</si>
  <si>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</si>
  <si>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</si>
  <si>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</si>
  <si>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</si>
  <si>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</si>
  <si>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</si>
  <si>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</si>
  <si>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</si>
  <si>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</si>
  <si>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</si>
  <si>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</si>
  <si>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</si>
  <si>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</si>
  <si>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</si>
  <si>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</si>
  <si>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</si>
  <si>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</si>
  <si>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</si>
  <si>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</si>
  <si>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</si>
  <si>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</si>
  <si>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</si>
  <si>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</si>
  <si>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</si>
  <si>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</si>
  <si>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</si>
  <si>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</si>
  <si>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</si>
  <si>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</si>
  <si>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</si>
  <si>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</si>
  <si>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</si>
  <si>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</si>
  <si>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</si>
  <si>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</si>
  <si>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</si>
  <si>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</si>
  <si>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</si>
  <si>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</si>
  <si>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</si>
  <si>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</si>
  <si>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</si>
  <si>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</si>
  <si>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</si>
  <si>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</si>
  <si>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</si>
  <si>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</si>
  <si>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</si>
  <si>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</si>
  <si>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</si>
  <si>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</si>
  <si>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</si>
  <si>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</si>
  <si>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</si>
  <si>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</si>
  <si>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</si>
  <si>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</si>
  <si>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</si>
  <si>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</si>
  <si>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</si>
  <si>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</si>
  <si>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</si>
  <si>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</si>
  <si>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</si>
  <si>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</si>
  <si>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</si>
  <si>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</si>
  <si>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</si>
  <si>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</si>
  <si>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</si>
  <si>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</si>
  <si>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</si>
  <si>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</si>
  <si>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</si>
  <si>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</si>
  <si>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</si>
  <si>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</si>
  <si>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</si>
  <si>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</si>
  <si>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</si>
  <si>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</si>
  <si>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</si>
  <si>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</si>
  <si>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</si>
  <si>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</si>
  <si>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</si>
  <si>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</si>
  <si>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</si>
  <si>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</si>
  <si>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</si>
  <si>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</si>
  <si>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</si>
  <si>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</si>
  <si>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</si>
  <si>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</si>
  <si>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</si>
  <si>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</si>
  <si>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</si>
  <si>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</si>
  <si>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</si>
  <si>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</si>
  <si>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</si>
  <si>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</si>
  <si>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</si>
  <si>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</si>
  <si>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</si>
  <si>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</si>
  <si>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</si>
  <si>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</si>
  <si>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</si>
  <si>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</si>
  <si>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</si>
  <si>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</si>
  <si>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</si>
  <si>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</si>
  <si>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</si>
  <si>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</si>
  <si>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</si>
  <si>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</si>
  <si>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</si>
  <si>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</si>
  <si>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</si>
  <si>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</si>
  <si>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</si>
  <si>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</si>
  <si>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</si>
  <si>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</si>
  <si>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</si>
  <si>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</si>
  <si>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</si>
  <si>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</si>
  <si>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</si>
  <si>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</si>
  <si>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</si>
  <si>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</si>
  <si>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</si>
  <si>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</si>
  <si>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</si>
  <si>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</si>
  <si>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</si>
  <si>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</si>
  <si>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</si>
  <si>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</si>
  <si>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</si>
  <si>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</si>
  <si>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</si>
  <si>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</si>
  <si>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</si>
  <si>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</si>
  <si>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</si>
  <si>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</si>
  <si>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</si>
  <si>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</si>
  <si>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</si>
  <si>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</si>
  <si>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</si>
  <si>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</si>
  <si>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</si>
  <si>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</si>
  <si>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</si>
  <si>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</si>
  <si>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</si>
  <si>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</si>
  <si>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</si>
  <si>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</si>
  <si>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</si>
  <si>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</si>
  <si>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</si>
  <si>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</si>
  <si>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</si>
  <si>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</si>
  <si>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</si>
  <si>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</si>
  <si>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</si>
  <si>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</si>
  <si>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</si>
  <si>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</si>
  <si>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</si>
  <si>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</si>
  <si>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</si>
  <si>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</si>
  <si>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</si>
  <si>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</si>
  <si>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</si>
  <si>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</si>
  <si>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</si>
  <si>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</si>
  <si>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</si>
  <si>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</si>
  <si>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</si>
  <si>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</si>
  <si>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</si>
  <si>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</si>
  <si>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</si>
  <si>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</si>
  <si>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</si>
  <si>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</si>
  <si>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</si>
  <si>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</si>
  <si>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</si>
  <si>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</si>
  <si>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</si>
  <si>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</si>
  <si>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</si>
  <si>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</si>
  <si>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</si>
  <si>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</si>
  <si>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</si>
  <si>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</si>
  <si>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</si>
  <si>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</si>
  <si>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</si>
  <si>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</si>
  <si>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</si>
  <si>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</si>
  <si>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</si>
  <si>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</si>
  <si>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</si>
  <si>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</si>
  <si>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</si>
  <si>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</si>
  <si>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</si>
  <si>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</si>
  <si>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</si>
  <si>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</si>
  <si>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</si>
  <si>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</si>
  <si>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</si>
  <si>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</si>
  <si>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</si>
  <si>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</si>
  <si>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</si>
  <si>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</si>
  <si>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</si>
  <si>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</si>
  <si>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</si>
  <si>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</si>
  <si>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</si>
  <si>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</si>
  <si>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</si>
  <si>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</si>
  <si>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</si>
  <si>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</si>
  <si>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</si>
  <si>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</si>
  <si>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</si>
  <si>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</si>
  <si>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</si>
  <si>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</si>
  <si>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</si>
  <si>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</si>
  <si>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</si>
  <si>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</si>
  <si>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</si>
  <si>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</si>
  <si>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</si>
  <si>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</si>
  <si>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</si>
  <si>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</si>
  <si>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</si>
  <si>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</si>
  <si>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</si>
  <si>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</si>
  <si>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</si>
  <si>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</si>
  <si>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</si>
  <si>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</si>
  <si>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</si>
  <si>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</si>
  <si>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</si>
  <si>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</si>
  <si>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</si>
  <si>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</si>
  <si>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</si>
  <si>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</si>
  <si>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</si>
  <si>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</si>
  <si>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</si>
  <si>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</si>
  <si>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</si>
  <si>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</si>
  <si>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</si>
  <si>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</si>
  <si>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</si>
  <si>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</si>
  <si>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</si>
  <si>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</si>
  <si>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</si>
  <si>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</si>
  <si>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</si>
  <si>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</si>
  <si>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</si>
  <si>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</si>
  <si>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</si>
  <si>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</si>
  <si>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</si>
  <si>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</si>
  <si>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</si>
  <si>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</si>
  <si>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</si>
  <si>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</si>
  <si>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</si>
  <si>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</si>
  <si>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</si>
  <si>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</si>
  <si>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</si>
  <si>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</si>
  <si>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</si>
  <si>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</si>
  <si>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</si>
  <si>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</si>
  <si>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</si>
  <si>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</si>
  <si>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</si>
  <si>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</si>
  <si>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</si>
  <si>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</si>
  <si>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</si>
  <si>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</si>
  <si>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</si>
  <si>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</si>
  <si>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</si>
  <si>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</si>
  <si>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</si>
  <si>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</si>
  <si>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</si>
  <si>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</si>
  <si>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</si>
  <si>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</si>
  <si>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</si>
  <si>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</si>
  <si>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</si>
  <si>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</si>
  <si>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</si>
  <si>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</si>
  <si>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</si>
  <si>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</si>
  <si>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</si>
  <si>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</si>
  <si>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</si>
  <si>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</si>
  <si>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</si>
  <si>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</si>
  <si>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</si>
  <si>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</si>
  <si>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</si>
  <si>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</si>
  <si>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</si>
  <si>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</si>
  <si>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</si>
  <si>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</si>
  <si>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</si>
  <si>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</si>
  <si>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</si>
  <si>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</si>
  <si>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</si>
  <si>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</si>
  <si>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</si>
  <si>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</si>
  <si>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</si>
  <si>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</si>
  <si>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</si>
  <si>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</si>
  <si>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</si>
  <si>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</si>
  <si>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</si>
  <si>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</si>
  <si>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</si>
  <si>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</si>
  <si>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</si>
  <si>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</si>
  <si>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</si>
  <si>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</si>
  <si>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</si>
  <si>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</si>
  <si>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</si>
  <si>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</si>
  <si>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</si>
  <si>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</si>
  <si>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</si>
  <si>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</si>
  <si>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</si>
  <si>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</si>
  <si>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</si>
  <si>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</si>
  <si>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</si>
  <si>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</si>
  <si>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</si>
  <si>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</si>
  <si>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</si>
  <si>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</si>
  <si>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</si>
  <si>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</si>
  <si>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</si>
  <si>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</si>
  <si>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</si>
  <si>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</si>
  <si>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</si>
  <si>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</si>
  <si>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</si>
  <si>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</si>
  <si>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</si>
  <si>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</si>
  <si>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</si>
  <si>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</si>
  <si>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</si>
  <si>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</si>
  <si>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</si>
  <si>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</si>
  <si>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</si>
  <si>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</si>
  <si>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</si>
  <si>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</si>
  <si>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</si>
  <si>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</si>
  <si>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</si>
  <si>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</si>
  <si>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</si>
  <si>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</si>
  <si>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</si>
  <si>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</si>
  <si>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</si>
  <si>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</si>
  <si>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</si>
  <si>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</si>
  <si>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</si>
  <si>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</si>
  <si>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</si>
  <si>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</si>
  <si>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</si>
  <si>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</si>
  <si>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</si>
  <si>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</si>
  <si>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</si>
  <si>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</si>
  <si>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</si>
  <si>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</si>
  <si>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</si>
  <si>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</si>
  <si>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</si>
  <si>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</si>
  <si>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</si>
  <si>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</si>
  <si>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</si>
  <si>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</si>
  <si>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</si>
  <si>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</si>
  <si>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</si>
  <si>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</si>
  <si>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</si>
  <si>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</si>
  <si>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</si>
  <si>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</si>
  <si>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</si>
  <si>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</si>
  <si>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</si>
  <si>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</si>
  <si>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</si>
  <si>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</si>
  <si>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</si>
  <si>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</si>
  <si>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</si>
  <si>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</si>
  <si>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</si>
  <si>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</si>
  <si>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</si>
  <si>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</si>
  <si>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</si>
  <si>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</si>
  <si>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</si>
  <si>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</si>
  <si>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</si>
  <si>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</si>
  <si>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</si>
  <si>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</si>
  <si>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</si>
  <si>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</si>
  <si>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</si>
  <si>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</si>
  <si>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</si>
  <si>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</si>
  <si>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</si>
  <si>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</si>
  <si>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</si>
  <si>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</si>
  <si>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</si>
  <si>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</si>
  <si>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</si>
  <si>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</si>
  <si>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</si>
  <si>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</si>
  <si>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</si>
  <si>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</si>
  <si>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</si>
  <si>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</si>
  <si>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</si>
  <si>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</si>
  <si>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</si>
  <si>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</si>
  <si>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</si>
  <si>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</si>
  <si>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</si>
  <si>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</si>
  <si>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</si>
  <si>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</si>
  <si>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</si>
  <si>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</si>
  <si>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</si>
  <si>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</si>
  <si>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</si>
  <si>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</si>
  <si>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</si>
  <si>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</si>
  <si>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</si>
  <si>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</si>
  <si>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</si>
  <si>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</si>
  <si>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</si>
  <si>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</si>
  <si>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</si>
  <si>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</si>
  <si>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</si>
  <si>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</si>
  <si>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</si>
  <si>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</si>
  <si>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</si>
  <si>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</si>
  <si>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</si>
  <si>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</si>
  <si>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</si>
  <si>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</si>
  <si>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</si>
  <si>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</si>
  <si>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</si>
  <si>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</si>
  <si>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</si>
  <si>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</si>
  <si>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</si>
  <si>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</si>
  <si>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</si>
  <si>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</si>
  <si>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</si>
  <si>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</si>
  <si>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</si>
  <si>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</si>
  <si>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</si>
  <si>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</si>
  <si>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</si>
  <si>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</si>
  <si>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</si>
  <si>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</si>
  <si>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</si>
  <si>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</si>
  <si>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</si>
  <si>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</si>
  <si>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</si>
  <si>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</si>
  <si>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</si>
  <si>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</si>
  <si>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</si>
  <si>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</si>
  <si>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</si>
  <si>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</si>
  <si>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</si>
  <si>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</si>
  <si>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</si>
  <si>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</si>
  <si>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</si>
  <si>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</si>
  <si>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</si>
  <si>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</si>
  <si>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</si>
  <si>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</si>
  <si>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</si>
  <si>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</si>
  <si>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</si>
  <si>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</si>
  <si>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</si>
  <si>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</si>
  <si>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</si>
  <si>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</si>
  <si>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</si>
  <si>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</si>
  <si>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</si>
  <si>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</si>
  <si>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</si>
  <si>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</si>
  <si>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</si>
  <si>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</si>
  <si>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</si>
  <si>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</si>
  <si>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</si>
  <si>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</si>
  <si>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</si>
  <si>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</si>
  <si>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</si>
  <si>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</si>
  <si>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</si>
  <si>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</si>
  <si>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</si>
  <si>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</si>
  <si>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</si>
  <si>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</si>
  <si>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</si>
  <si>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</si>
  <si>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</si>
  <si>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</si>
  <si>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</si>
  <si>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</si>
  <si>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</si>
  <si>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</si>
  <si>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</si>
  <si>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</si>
  <si>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</si>
  <si>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</si>
  <si>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</si>
  <si>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</si>
  <si>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</si>
  <si>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</si>
  <si>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</si>
  <si>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</si>
  <si>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</si>
  <si>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</si>
  <si>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</si>
  <si>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</si>
  <si>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</si>
  <si>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</si>
  <si>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</si>
  <si>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</si>
  <si>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</si>
  <si>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</si>
  <si>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</si>
  <si>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</si>
  <si>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</si>
  <si>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</si>
  <si>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</si>
  <si>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</si>
  <si>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</si>
  <si>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</si>
  <si>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</si>
  <si>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</si>
  <si>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</si>
  <si>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</si>
  <si>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</si>
  <si>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</si>
  <si>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</si>
  <si>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</si>
  <si>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</si>
  <si>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</si>
  <si>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</si>
  <si>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</si>
  <si>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</si>
  <si>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</si>
  <si>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</si>
  <si>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</si>
  <si>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</si>
  <si>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</si>
  <si>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</si>
  <si>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</si>
  <si>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</si>
  <si>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</si>
  <si>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</si>
  <si>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</si>
  <si>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</si>
  <si>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</si>
  <si>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</si>
  <si>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</si>
  <si>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</si>
  <si>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</si>
  <si>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</si>
  <si>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</si>
  <si>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</si>
  <si>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</si>
  <si>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</si>
  <si>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</si>
  <si>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</si>
  <si>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</si>
  <si>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</si>
  <si>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</si>
  <si>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</si>
  <si>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</si>
  <si>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</si>
  <si>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</si>
  <si>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</si>
  <si>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</si>
  <si>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</si>
  <si>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</si>
  <si>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</si>
  <si>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</si>
  <si>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</si>
  <si>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</si>
  <si>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</si>
  <si>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</si>
  <si>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</si>
  <si>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</si>
  <si>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</si>
  <si>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</si>
  <si>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</si>
  <si>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</si>
  <si>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</si>
  <si>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</si>
  <si>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</si>
  <si>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</si>
  <si>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</si>
  <si>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</si>
  <si>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</si>
  <si>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</si>
  <si>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</si>
  <si>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</si>
  <si>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</si>
  <si>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</si>
  <si>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</si>
  <si>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</si>
  <si>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</si>
  <si>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</si>
  <si>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</si>
  <si>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</si>
  <si>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</si>
  <si>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</si>
  <si>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</si>
  <si>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</si>
  <si>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</si>
  <si>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</si>
  <si>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</si>
  <si>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</si>
  <si>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</si>
  <si>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</si>
  <si>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</si>
  <si>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</si>
  <si>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</si>
  <si>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</si>
  <si>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</si>
  <si>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</si>
  <si>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</si>
  <si>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</si>
  <si>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</si>
  <si>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</si>
  <si>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</si>
  <si>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</si>
  <si>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</si>
  <si>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</si>
  <si>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</si>
  <si>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</si>
  <si>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</si>
  <si>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</si>
  <si>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</si>
  <si>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</si>
  <si>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</si>
  <si>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</si>
  <si>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</si>
  <si>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</si>
  <si>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</si>
  <si>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</si>
  <si>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</si>
  <si>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</si>
  <si>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</si>
  <si>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</si>
  <si>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</si>
  <si>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</si>
  <si>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</si>
  <si>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</si>
  <si>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</si>
  <si>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</si>
  <si>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</si>
  <si>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</si>
  <si>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</si>
  <si>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</si>
  <si>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</si>
  <si>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</si>
  <si>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</si>
  <si>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</si>
  <si>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</si>
  <si>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</si>
  <si>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</si>
  <si>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</si>
  <si>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</si>
  <si>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</si>
  <si>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</si>
  <si>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</si>
  <si>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</si>
  <si>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</si>
  <si>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</si>
  <si>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</si>
  <si>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</si>
  <si>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</si>
  <si>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</si>
  <si>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</si>
  <si>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</si>
  <si>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</si>
  <si>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</si>
  <si>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</si>
  <si>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</si>
  <si>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</si>
  <si>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</si>
  <si>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</si>
  <si>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</si>
  <si>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</si>
  <si>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</si>
  <si>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</si>
  <si>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</si>
  <si>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</si>
  <si>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</si>
  <si>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</si>
  <si>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</si>
  <si>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</si>
  <si>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</si>
  <si>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</si>
  <si>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</si>
  <si>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</si>
  <si>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</si>
  <si>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</si>
  <si>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</si>
  <si>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</si>
  <si>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</si>
  <si>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</si>
  <si>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</si>
  <si>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</si>
  <si>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</si>
  <si>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</si>
  <si>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</si>
  <si>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</si>
  <si>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</si>
  <si>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</si>
  <si>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</si>
  <si>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</si>
  <si>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</si>
  <si>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</si>
  <si>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</si>
  <si>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</si>
  <si>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</si>
  <si>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</si>
  <si>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</si>
  <si>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</si>
  <si>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</si>
  <si>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</si>
  <si>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</si>
  <si>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</si>
  <si>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</si>
  <si>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</si>
  <si>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</si>
  <si>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</si>
  <si>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</si>
  <si>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</si>
  <si>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</si>
  <si>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</si>
  <si>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</si>
  <si>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</si>
  <si>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</si>
  <si>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</si>
  <si>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</si>
  <si>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</si>
  <si>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</si>
  <si>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</si>
  <si>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</si>
  <si>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</si>
  <si>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</si>
  <si>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</si>
  <si>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</si>
  <si>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</si>
  <si>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</si>
  <si>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</si>
  <si>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</si>
  <si>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</si>
  <si>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</si>
  <si>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</si>
  <si>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</si>
  <si>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</si>
  <si>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</si>
  <si>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</si>
  <si>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</si>
  <si>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</si>
  <si>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</si>
  <si>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</si>
  <si>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</si>
  <si>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</si>
  <si>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</si>
  <si>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</si>
  <si>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</si>
  <si>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</si>
  <si>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</si>
  <si>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</si>
  <si>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</si>
  <si>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</si>
  <si>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</si>
  <si>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</si>
  <si>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</si>
  <si>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</si>
  <si>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</si>
  <si>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</si>
  <si>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</si>
  <si>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</si>
  <si>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</si>
  <si>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</si>
  <si>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</si>
  <si>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</si>
  <si>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</si>
  <si>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</si>
  <si>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</si>
  <si>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</si>
  <si>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</si>
  <si>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</si>
  <si>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</si>
  <si>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</si>
  <si>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</si>
  <si>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</si>
  <si>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</si>
  <si>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</si>
  <si>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</si>
  <si>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</si>
  <si>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</si>
  <si>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</si>
  <si>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</si>
  <si>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</si>
  <si>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</si>
  <si>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</si>
  <si>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</si>
  <si>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</si>
  <si>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</si>
  <si>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</si>
  <si>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</si>
  <si>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</si>
  <si>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</si>
  <si>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</si>
  <si>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</si>
  <si>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</si>
  <si>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</si>
  <si>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</si>
  <si>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</si>
  <si>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</si>
  <si>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</si>
  <si>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</si>
  <si>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</si>
  <si>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</si>
  <si>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</si>
  <si>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</si>
  <si>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</si>
  <si>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</si>
  <si>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</si>
  <si>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</si>
  <si>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</si>
  <si>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</si>
  <si>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</si>
  <si>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</si>
  <si>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</si>
  <si>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</si>
  <si>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</si>
  <si>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</si>
  <si>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</si>
  <si>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</si>
  <si>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</si>
  <si>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</si>
  <si>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</si>
  <si>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</si>
  <si>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</si>
  <si>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</si>
  <si>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</si>
  <si>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</si>
  <si>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</si>
  <si>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</si>
  <si>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</si>
  <si>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</si>
  <si>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</si>
  <si>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</si>
  <si>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</si>
  <si>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</si>
  <si>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</si>
  <si>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</si>
  <si>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</si>
  <si>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</si>
  <si>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</si>
  <si>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</si>
  <si>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</si>
  <si>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</si>
  <si>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</si>
  <si>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</si>
  <si>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</si>
  <si>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</si>
  <si>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</si>
  <si>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</si>
  <si>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</si>
  <si>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</si>
  <si>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</si>
  <si>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</si>
  <si>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</si>
  <si>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</si>
  <si>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</si>
  <si>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</si>
  <si>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</si>
  <si>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</si>
  <si>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</si>
  <si>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</si>
  <si>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</si>
  <si>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</si>
  <si>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</si>
  <si>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</si>
  <si>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</si>
  <si>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</si>
  <si>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</si>
  <si>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</si>
  <si>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</si>
  <si>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</si>
  <si>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</si>
  <si>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</si>
  <si>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</si>
  <si>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</si>
  <si>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</si>
  <si>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</si>
  <si>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</si>
  <si>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</si>
  <si>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</si>
  <si>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</si>
  <si>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</si>
  <si>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</si>
  <si>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</si>
  <si>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</si>
  <si>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</si>
  <si>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</si>
  <si>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</si>
  <si>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</si>
  <si>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</si>
  <si>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</si>
  <si>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</si>
  <si>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</si>
  <si>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</si>
  <si>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</si>
  <si>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</si>
  <si>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</si>
  <si>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</si>
  <si>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</si>
  <si>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</si>
  <si>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</si>
  <si>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</si>
  <si>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</si>
  <si>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</si>
  <si>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</si>
  <si>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</si>
  <si>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</si>
  <si>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</si>
  <si>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</si>
  <si>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</si>
  <si>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</si>
  <si>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</si>
  <si>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</si>
  <si>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</si>
  <si>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</si>
  <si>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</si>
  <si>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</si>
  <si>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</si>
  <si>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</si>
  <si>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</si>
  <si>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</si>
  <si>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</si>
  <si>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</si>
  <si>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</si>
  <si>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</si>
  <si>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</si>
  <si>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</si>
  <si>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</si>
  <si>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</si>
  <si>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</si>
  <si>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</si>
  <si>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</si>
  <si>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</si>
  <si>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</si>
  <si>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</si>
  <si>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</si>
  <si>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</si>
  <si>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</si>
  <si>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</si>
  <si>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</si>
  <si>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</si>
  <si>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</si>
  <si>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</si>
  <si>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</si>
  <si>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</si>
  <si>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</si>
  <si>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</si>
  <si>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</si>
  <si>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</si>
  <si>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</si>
  <si>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</si>
  <si>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</si>
  <si>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</si>
  <si>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</si>
  <si>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</si>
  <si>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</si>
  <si>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</si>
  <si>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</si>
  <si>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</si>
  <si>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</si>
  <si>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</si>
  <si>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</si>
  <si>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</si>
  <si>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</si>
  <si>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</si>
  <si>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</si>
  <si>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</si>
  <si>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</si>
  <si>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</si>
  <si>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</si>
  <si>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</si>
  <si>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</si>
  <si>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</si>
  <si>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</si>
  <si>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</si>
  <si>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</si>
  <si>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</si>
  <si>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</si>
  <si>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</si>
  <si>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</si>
  <si>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</si>
  <si>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</si>
  <si>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</si>
  <si>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</si>
  <si>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</si>
  <si>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</si>
  <si>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</si>
  <si>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</si>
  <si>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</si>
  <si>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</si>
  <si>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</si>
  <si>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</si>
  <si>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</si>
  <si>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</si>
  <si>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</si>
  <si>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</si>
  <si>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</si>
  <si>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</si>
  <si>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</si>
  <si>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</si>
  <si>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</si>
  <si>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</si>
  <si>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</si>
  <si>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</si>
  <si>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</si>
  <si>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</si>
  <si>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</si>
  <si>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</si>
  <si>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</si>
  <si>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</si>
  <si>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</si>
  <si>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</si>
  <si>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</si>
  <si>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</si>
  <si>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</si>
  <si>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</si>
  <si>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</si>
  <si>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</si>
  <si>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</si>
  <si>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</si>
  <si>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</si>
  <si>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</si>
  <si>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</si>
  <si>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</si>
  <si>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</si>
  <si>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</si>
  <si>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</si>
  <si>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</si>
  <si>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</si>
  <si>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</si>
  <si>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</si>
  <si>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</si>
  <si>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</si>
  <si>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</si>
  <si>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</si>
  <si>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</si>
  <si>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</si>
  <si>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</si>
  <si>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</si>
  <si>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</si>
  <si>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</si>
  <si>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</si>
  <si>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</si>
  <si>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</si>
  <si>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</si>
  <si>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</si>
  <si>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</si>
  <si>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</si>
  <si>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</si>
  <si>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</si>
  <si>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</si>
  <si>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</si>
  <si>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</si>
  <si>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</si>
  <si>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</si>
  <si>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</si>
  <si>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</si>
  <si>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</si>
  <si>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</si>
  <si>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</si>
  <si>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</si>
  <si>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</si>
  <si>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</si>
  <si>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</si>
  <si>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</si>
  <si>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</si>
  <si>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</si>
  <si>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</si>
  <si>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</si>
  <si>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</si>
  <si>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</si>
  <si>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</si>
  <si>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</si>
  <si>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</si>
  <si>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</si>
  <si>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</si>
  <si>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</si>
  <si>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</si>
  <si>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</si>
  <si>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</si>
  <si>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</si>
  <si>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</si>
  <si>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</si>
  <si>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</si>
  <si>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</si>
  <si>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</si>
  <si>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</si>
  <si>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</si>
  <si>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</si>
  <si>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</si>
  <si>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</si>
  <si>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</si>
  <si>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</si>
  <si>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</si>
  <si>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</si>
  <si>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</si>
  <si>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</si>
  <si>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</si>
  <si>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</si>
  <si>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</si>
  <si>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</si>
  <si>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</si>
  <si>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</si>
  <si>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</si>
  <si>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</si>
  <si>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</si>
  <si>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</si>
  <si>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</si>
  <si>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</si>
  <si>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</si>
  <si>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</si>
  <si>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</si>
  <si>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</si>
  <si>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</si>
  <si>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</si>
  <si>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</si>
  <si>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</si>
  <si>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</si>
  <si>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</si>
  <si>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</si>
  <si>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</si>
  <si>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</si>
  <si>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</si>
  <si>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</si>
  <si>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</si>
  <si>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</si>
  <si>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</si>
  <si>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</si>
  <si>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</si>
  <si>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</si>
  <si>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</si>
  <si>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</si>
  <si>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</si>
  <si>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</si>
  <si>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</si>
  <si>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</si>
  <si>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</si>
  <si>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</si>
  <si>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</si>
  <si>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</si>
  <si>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</si>
  <si>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</si>
  <si>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</si>
  <si>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</si>
  <si>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</si>
  <si>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</si>
  <si>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</si>
  <si>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</si>
  <si>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</si>
  <si>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</si>
  <si>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</si>
  <si>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</si>
  <si>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</si>
  <si>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</si>
  <si>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</si>
  <si>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</si>
  <si>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</si>
  <si>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</si>
  <si>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</si>
  <si>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</si>
  <si>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</si>
  <si>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</si>
  <si>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</si>
  <si>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</si>
  <si>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</si>
  <si>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</si>
  <si>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</si>
  <si>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</si>
  <si>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</si>
  <si>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</si>
  <si>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</si>
  <si>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</si>
  <si>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</si>
  <si>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</si>
  <si>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</si>
  <si>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</si>
  <si>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</si>
  <si>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</si>
  <si>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</si>
  <si>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</si>
  <si>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</si>
  <si>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</si>
  <si>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</si>
  <si>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</si>
  <si>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</si>
  <si>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</si>
  <si>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</si>
  <si>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</si>
  <si>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</si>
  <si>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</si>
  <si>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</si>
  <si>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</si>
  <si>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</si>
  <si>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</si>
  <si>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</si>
  <si>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</si>
  <si>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</si>
  <si>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</si>
  <si>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</si>
  <si>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</si>
  <si>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</si>
  <si>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</si>
  <si>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</si>
  <si>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</si>
  <si>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</si>
  <si>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</si>
  <si>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</si>
  <si>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</si>
  <si>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</si>
  <si>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</si>
  <si>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</si>
  <si>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</si>
  <si>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</si>
  <si>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</si>
  <si>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</si>
  <si>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</si>
  <si>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</si>
  <si>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</si>
  <si>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</si>
  <si>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</si>
  <si>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</si>
  <si>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</si>
  <si>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</si>
  <si>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</si>
  <si>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</si>
  <si>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</si>
  <si>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</si>
  <si>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</si>
  <si>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</si>
  <si>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</si>
  <si>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</si>
  <si>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</si>
  <si>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</si>
  <si>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</si>
  <si>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</si>
  <si>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</si>
  <si>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</si>
  <si>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</si>
  <si>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</si>
  <si>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</si>
  <si>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</si>
  <si>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</si>
  <si>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</si>
  <si>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</si>
  <si>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</si>
  <si>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</si>
  <si>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</si>
  <si>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</si>
  <si>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</si>
  <si>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</si>
  <si>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</si>
  <si>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</si>
  <si>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</si>
  <si>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</si>
  <si>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</si>
  <si>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</si>
  <si>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</si>
  <si>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</si>
  <si>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</si>
  <si>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</si>
  <si>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</si>
  <si>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</si>
  <si>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</si>
  <si>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</si>
  <si>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</si>
  <si>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</si>
  <si>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</si>
  <si>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</si>
  <si>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</si>
  <si>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</si>
  <si>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</si>
  <si>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</si>
  <si>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</si>
  <si>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</si>
  <si>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</si>
  <si>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</si>
  <si>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</si>
  <si>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</si>
  <si>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</si>
  <si>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</si>
  <si>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</si>
  <si>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</si>
  <si>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</si>
  <si>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</si>
  <si>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</si>
  <si>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</si>
  <si>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</si>
  <si>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</si>
  <si>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</si>
  <si>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</si>
  <si>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</si>
  <si>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</si>
  <si>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</si>
  <si>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</si>
  <si>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</si>
  <si>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</si>
  <si>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</si>
  <si>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</si>
  <si>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</si>
  <si>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</si>
  <si>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</si>
  <si>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</si>
  <si>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</si>
  <si>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</si>
  <si>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</si>
  <si>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</si>
  <si>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</si>
  <si>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</si>
  <si>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</si>
  <si>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</si>
  <si>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</si>
  <si>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</si>
  <si>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</si>
  <si>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</si>
  <si>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</si>
  <si>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</si>
  <si>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</si>
  <si>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</si>
  <si>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</si>
  <si>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</si>
  <si>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</si>
  <si>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</si>
  <si>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</si>
  <si>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</si>
  <si>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</si>
  <si>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</si>
  <si>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</si>
  <si>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</si>
  <si>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</si>
  <si>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</si>
  <si>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</si>
  <si>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</si>
  <si>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</si>
  <si>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</si>
  <si>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</si>
  <si>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</si>
  <si>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</si>
  <si>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</si>
  <si>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</si>
  <si>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</si>
  <si>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</si>
  <si>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</si>
  <si>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</si>
  <si>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</si>
  <si>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</si>
  <si>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</si>
  <si>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</si>
  <si>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</si>
  <si>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</si>
  <si>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</si>
  <si>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</si>
  <si>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</si>
  <si>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</si>
  <si>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</si>
  <si>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</si>
  <si>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</si>
  <si>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</si>
  <si>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</si>
  <si>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</si>
  <si>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</si>
  <si>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</si>
  <si>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</si>
  <si>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</si>
  <si>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</si>
  <si>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</si>
  <si>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</si>
  <si>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</si>
  <si>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</si>
  <si>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</si>
  <si>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</si>
  <si>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</si>
  <si>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</si>
  <si>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</si>
  <si>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</si>
  <si>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</si>
  <si>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</si>
  <si>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</si>
  <si>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</si>
  <si>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</si>
  <si>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</si>
  <si>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</si>
  <si>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</si>
  <si>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</si>
  <si>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</si>
  <si>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</si>
  <si>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</si>
  <si>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</si>
  <si>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</si>
  <si>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</si>
  <si>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</si>
  <si>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</si>
  <si>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</si>
  <si>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</si>
  <si>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</si>
  <si>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</si>
  <si>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</si>
  <si>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</si>
  <si>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</si>
  <si>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</si>
  <si>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</si>
  <si>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</si>
  <si>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</si>
  <si>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</si>
  <si>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</si>
  <si>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</si>
  <si>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</si>
  <si>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</si>
  <si>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</si>
  <si>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</si>
  <si>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</si>
  <si>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</si>
  <si>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</si>
  <si>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</si>
  <si>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</si>
  <si>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</si>
  <si>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</si>
  <si>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</si>
  <si>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</si>
  <si>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</si>
  <si>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</si>
  <si>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</si>
  <si>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</si>
  <si>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</si>
  <si>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</si>
  <si>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</si>
  <si>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</si>
  <si>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</si>
  <si>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</si>
  <si>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</si>
  <si>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</si>
  <si>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</si>
  <si>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</si>
  <si>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</si>
  <si>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</si>
  <si>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</si>
  <si>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</si>
  <si>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</si>
  <si>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</si>
  <si>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</si>
  <si>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</si>
  <si>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</si>
  <si>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</si>
  <si>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</si>
  <si>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</si>
  <si>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</si>
  <si>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</si>
  <si>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</si>
  <si>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</si>
  <si>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</si>
  <si>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</si>
  <si>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</si>
  <si>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</si>
  <si>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</si>
  <si>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</si>
  <si>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</si>
  <si>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</si>
  <si>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</si>
  <si>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</si>
  <si>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</si>
  <si>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</si>
  <si>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</si>
  <si>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</si>
  <si>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</si>
  <si>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</si>
  <si>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</si>
  <si>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</si>
  <si>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</si>
  <si>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</si>
  <si>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</si>
  <si>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</si>
  <si>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</si>
  <si>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</si>
  <si>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</si>
  <si>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</si>
  <si>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</si>
  <si>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</si>
  <si>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</si>
  <si>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</si>
  <si>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</si>
  <si>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</si>
  <si>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</si>
  <si>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</si>
  <si>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</si>
  <si>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</si>
  <si>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</si>
  <si>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</si>
  <si>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</si>
  <si>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</si>
  <si>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</si>
  <si>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</si>
  <si>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</si>
  <si>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</si>
  <si>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</si>
  <si>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</si>
  <si>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</si>
  <si>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</si>
  <si>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</si>
  <si>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</si>
  <si>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</si>
  <si>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</si>
  <si>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</si>
  <si>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</si>
  <si>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</si>
  <si>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</si>
  <si>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</si>
  <si>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</si>
  <si>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</si>
  <si>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</si>
  <si>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</si>
  <si>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</si>
  <si>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</si>
  <si>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</si>
  <si>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</si>
  <si>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</si>
  <si>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</si>
  <si>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</si>
  <si>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</si>
  <si>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</si>
  <si>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</si>
  <si>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</si>
  <si>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</si>
  <si>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</si>
  <si>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</si>
  <si>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</si>
  <si>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</si>
  <si>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</si>
  <si>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</si>
  <si>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</si>
  <si>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</si>
  <si>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</si>
  <si>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</si>
  <si>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</si>
  <si>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</si>
  <si>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</si>
  <si>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</si>
  <si>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</si>
  <si>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</si>
  <si>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</si>
  <si>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</si>
  <si>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</si>
  <si>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</si>
  <si>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</si>
  <si>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</si>
  <si>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</si>
  <si>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</si>
  <si>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</si>
  <si>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</si>
  <si>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</si>
  <si>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</si>
  <si>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</si>
  <si>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</si>
  <si>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</si>
  <si>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</si>
  <si>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</si>
  <si>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</si>
  <si>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</si>
  <si>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</si>
  <si>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</si>
  <si>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</si>
  <si>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</si>
  <si>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</si>
  <si>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</si>
  <si>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</si>
  <si>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</si>
  <si>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</si>
  <si>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</si>
  <si>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</si>
  <si>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</si>
  <si>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</si>
  <si>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</si>
  <si>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</si>
  <si>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</si>
  <si>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</si>
  <si>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</si>
  <si>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</si>
  <si>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</si>
  <si>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</si>
  <si>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</si>
  <si>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</si>
  <si>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</si>
  <si>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</si>
  <si>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</si>
  <si>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</si>
  <si>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</si>
  <si>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</si>
  <si>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</si>
  <si>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</si>
  <si>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</si>
  <si>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</si>
  <si>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</si>
  <si>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</si>
  <si>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</si>
  <si>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</si>
  <si>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</si>
  <si>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</si>
  <si>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</si>
  <si>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</si>
  <si>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</si>
  <si>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</si>
  <si>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</si>
  <si>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</si>
  <si>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</si>
  <si>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</si>
  <si>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</si>
  <si>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</si>
  <si>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</si>
  <si>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</si>
  <si>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</si>
  <si>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</si>
  <si>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</si>
  <si>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</si>
  <si>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</si>
  <si>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</si>
  <si>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</si>
  <si>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</si>
  <si>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</si>
  <si>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</si>
  <si>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</si>
  <si>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</si>
  <si>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</si>
  <si>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</si>
  <si>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</si>
  <si>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</si>
  <si>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</si>
  <si>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</si>
  <si>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</si>
  <si>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</si>
  <si>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</si>
  <si>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</si>
  <si>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</si>
  <si>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</si>
  <si>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</si>
  <si>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</si>
  <si>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</si>
  <si>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</si>
  <si>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</si>
  <si>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</si>
  <si>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</si>
  <si>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</si>
  <si>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</si>
  <si>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</si>
  <si>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</si>
  <si>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</si>
  <si>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</si>
  <si>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</si>
  <si>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</si>
  <si>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</si>
  <si>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</si>
  <si>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</si>
  <si>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</si>
  <si>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</si>
  <si>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</si>
  <si>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</si>
  <si>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</si>
  <si>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</si>
  <si>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</si>
  <si>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</si>
  <si>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</si>
  <si>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</si>
  <si>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</si>
  <si>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</si>
  <si>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</si>
  <si>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</si>
  <si>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</si>
  <si>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</si>
  <si>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</si>
  <si>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</si>
  <si>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</si>
  <si>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</si>
  <si>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</si>
  <si>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</si>
  <si>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</si>
  <si>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</si>
  <si>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</si>
  <si>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</si>
  <si>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</si>
  <si>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</si>
  <si>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</si>
  <si>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</si>
  <si>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</si>
  <si>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</si>
  <si>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</si>
  <si>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</si>
  <si>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</si>
  <si>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</si>
  <si>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</si>
  <si>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</si>
  <si>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</si>
  <si>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</si>
  <si>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</si>
  <si>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</si>
  <si>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</si>
  <si>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</si>
  <si>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</si>
  <si>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</si>
  <si>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</si>
  <si>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</si>
  <si>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</si>
  <si>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</si>
  <si>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</si>
  <si>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</si>
  <si>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</si>
  <si>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</si>
  <si>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</si>
  <si>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</si>
  <si>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</si>
  <si>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</si>
  <si>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</si>
  <si>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</si>
  <si>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</si>
  <si>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</si>
  <si>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</si>
  <si>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</si>
  <si>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</si>
  <si>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</si>
  <si>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</si>
  <si>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</si>
  <si>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</si>
  <si>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</si>
  <si>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</si>
  <si>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</si>
  <si>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</si>
  <si>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</si>
  <si>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</si>
  <si>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</si>
  <si>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</si>
  <si>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</si>
  <si>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</si>
  <si>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</si>
  <si>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</si>
  <si>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</si>
  <si>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</si>
  <si>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</si>
  <si>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</si>
  <si>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</si>
  <si>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</si>
  <si>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</si>
  <si>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</si>
  <si>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</si>
  <si>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</si>
  <si>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</si>
  <si>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</si>
  <si>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</si>
  <si>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</si>
  <si>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</si>
  <si>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</si>
  <si>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</si>
  <si>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</si>
  <si>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</si>
  <si>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</si>
  <si>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</si>
  <si>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</si>
  <si>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</si>
  <si>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</si>
  <si>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</si>
  <si>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</si>
  <si>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</si>
  <si>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</si>
  <si>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</si>
  <si>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</si>
  <si>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</si>
  <si>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</si>
  <si>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</si>
  <si>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</si>
  <si>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</si>
  <si>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</si>
  <si>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</si>
  <si>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</si>
  <si>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</si>
  <si>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</si>
  <si>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</si>
  <si>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</si>
  <si>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</si>
  <si>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</si>
  <si>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</si>
  <si>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</si>
  <si>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</si>
  <si>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</si>
  <si>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</si>
  <si>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</si>
  <si>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</si>
  <si>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</si>
  <si>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</si>
  <si>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</si>
  <si>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</si>
  <si>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</si>
  <si>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</si>
  <si>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</si>
  <si>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</si>
  <si>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</si>
  <si>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</si>
  <si>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</si>
  <si>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</si>
  <si>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</si>
  <si>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</si>
  <si>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</si>
  <si>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</si>
  <si>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</si>
  <si>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</si>
  <si>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</si>
  <si>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</si>
  <si>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</si>
  <si>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</si>
  <si>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</si>
  <si>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</si>
  <si>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</si>
  <si>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</si>
  <si>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</si>
  <si>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</si>
  <si>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</si>
  <si>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</si>
  <si>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</si>
  <si>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</si>
  <si>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</si>
  <si>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</si>
  <si>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</si>
  <si>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</si>
  <si>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</si>
  <si>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</si>
  <si>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</si>
  <si>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</si>
  <si>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</si>
  <si>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</si>
  <si>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</si>
  <si>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</si>
  <si>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</si>
  <si>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</si>
  <si>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</si>
  <si>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</si>
  <si>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</si>
  <si>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</si>
  <si>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</si>
  <si>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</si>
  <si>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</si>
  <si>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</si>
  <si>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</si>
  <si>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</si>
  <si>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</si>
  <si>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</si>
  <si>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</si>
  <si>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</si>
  <si>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</si>
  <si>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</si>
  <si>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</si>
  <si>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</si>
  <si>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</si>
  <si>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</si>
  <si>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</si>
  <si>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</si>
  <si>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</si>
  <si>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</si>
  <si>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</si>
  <si>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</si>
  <si>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</si>
  <si>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</si>
  <si>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</si>
  <si>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</si>
  <si>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</si>
  <si>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</si>
  <si>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</si>
  <si>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</si>
  <si>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</si>
  <si>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</si>
  <si>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</si>
  <si>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</si>
  <si>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</si>
  <si>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</si>
  <si>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</si>
  <si>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</si>
  <si>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</si>
  <si>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</si>
  <si>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</si>
  <si>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</si>
  <si>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</si>
  <si>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</si>
  <si>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</si>
  <si>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</si>
  <si>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</si>
  <si>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</si>
  <si>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</si>
  <si>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</si>
  <si>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</si>
  <si>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</si>
  <si>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</si>
  <si>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</si>
  <si>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</si>
  <si>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</si>
  <si>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</si>
  <si>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</si>
  <si>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</si>
  <si>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</si>
  <si>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</si>
  <si>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</si>
  <si>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</si>
  <si>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</si>
  <si>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</si>
  <si>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</si>
  <si>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</si>
  <si>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</si>
  <si>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</si>
  <si>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</si>
  <si>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</si>
  <si>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</si>
  <si>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</si>
  <si>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</si>
  <si>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</si>
  <si>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</si>
  <si>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</si>
  <si>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</si>
  <si>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</si>
  <si>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</si>
  <si>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</si>
  <si>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</si>
  <si>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</si>
  <si>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</si>
  <si>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</si>
  <si>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</si>
  <si>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</si>
  <si>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</si>
  <si>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</si>
  <si>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</si>
  <si>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</si>
  <si>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</si>
  <si>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</si>
  <si>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</si>
  <si>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</si>
  <si>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</si>
  <si>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</si>
  <si>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</si>
  <si>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</si>
  <si>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</si>
  <si>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</si>
  <si>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</si>
  <si>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</si>
  <si>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</si>
  <si>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</si>
  <si>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</si>
  <si>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</si>
  <si>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</si>
  <si>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</si>
  <si>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</si>
  <si>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</si>
  <si>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</si>
  <si>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</si>
  <si>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</si>
  <si>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</si>
  <si>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</si>
  <si>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</si>
  <si>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</si>
  <si>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</si>
  <si>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</si>
  <si>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</si>
  <si>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</si>
  <si>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</si>
  <si>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</si>
  <si>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</si>
  <si>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</si>
  <si>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</si>
  <si>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</si>
  <si>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</si>
  <si>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</si>
  <si>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</si>
  <si>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</si>
  <si>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</si>
  <si>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</si>
  <si>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</si>
  <si>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</si>
  <si>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</si>
  <si>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</si>
  <si>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</si>
  <si>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</si>
  <si>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</si>
  <si>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</si>
  <si>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</si>
  <si>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</si>
  <si>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</si>
  <si>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</si>
  <si>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</si>
  <si>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</si>
  <si>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</si>
  <si>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</si>
  <si>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</si>
  <si>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</si>
  <si>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</si>
  <si>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</si>
  <si>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</si>
  <si>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</si>
  <si>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</si>
  <si>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</si>
  <si>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</si>
  <si>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</si>
  <si>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</si>
  <si>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</si>
  <si>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</si>
  <si>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</si>
  <si>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</si>
  <si>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</si>
  <si>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</si>
  <si>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</si>
  <si>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</si>
  <si>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</si>
  <si>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</si>
  <si>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</si>
  <si>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</si>
  <si>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</si>
  <si>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</si>
  <si>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</si>
  <si>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</si>
  <si>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</si>
  <si>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</si>
  <si>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</si>
  <si>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</si>
  <si>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</si>
  <si>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</si>
  <si>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</si>
  <si>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</si>
  <si>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</si>
  <si>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</si>
  <si>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</si>
  <si>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</si>
  <si>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</si>
  <si>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</si>
  <si>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</si>
  <si>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</si>
  <si>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</si>
  <si>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</si>
  <si>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</si>
  <si>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</si>
  <si>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</si>
  <si>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</si>
  <si>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</si>
  <si>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</si>
  <si>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</si>
  <si>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</si>
  <si>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</si>
  <si>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</si>
  <si>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</si>
  <si>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</si>
  <si>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</si>
  <si>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</si>
  <si>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</si>
  <si>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</si>
  <si>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</si>
  <si>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</si>
  <si>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</si>
  <si>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</si>
  <si>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</si>
  <si>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</si>
  <si>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</si>
  <si>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</si>
  <si>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</si>
  <si>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</si>
  <si>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</si>
  <si>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</si>
  <si>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</si>
  <si>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</si>
  <si>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</si>
  <si>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</si>
  <si>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</si>
  <si>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</si>
  <si>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</si>
  <si>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</si>
  <si>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</si>
  <si>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</si>
  <si>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</si>
  <si>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</si>
  <si>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</si>
  <si>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</si>
  <si>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</si>
  <si>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</si>
  <si>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</si>
  <si>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</si>
  <si>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</si>
  <si>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</si>
  <si>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</si>
  <si>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</si>
  <si>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</si>
  <si>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</si>
  <si>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</si>
  <si>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</si>
  <si>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</si>
  <si>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</si>
  <si>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</si>
  <si>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</si>
  <si>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</si>
  <si>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</si>
  <si>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</si>
  <si>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</si>
  <si>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</si>
  <si>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</si>
  <si>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</si>
  <si>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</si>
  <si>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</si>
  <si>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</si>
  <si>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</si>
  <si>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</si>
  <si>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</si>
  <si>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</si>
  <si>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</si>
  <si>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</si>
  <si>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</si>
  <si>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</si>
  <si>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</si>
  <si>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</si>
  <si>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</si>
  <si>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</si>
  <si>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</si>
  <si>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</si>
  <si>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</si>
  <si>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</si>
  <si>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</si>
  <si>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</si>
  <si>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</si>
  <si>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</si>
  <si>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</si>
  <si>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</si>
  <si>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</si>
  <si>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</si>
  <si>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</si>
  <si>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</si>
  <si>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</si>
  <si>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</si>
  <si>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</si>
  <si>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</si>
  <si>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</si>
  <si>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</si>
  <si>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</si>
  <si>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</si>
  <si>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</si>
  <si>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</si>
  <si>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</si>
  <si>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</si>
  <si>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</si>
  <si>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</si>
  <si>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</si>
  <si>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</si>
  <si>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</si>
  <si>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</si>
  <si>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</si>
  <si>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</si>
  <si>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</si>
  <si>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</si>
  <si>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</si>
  <si>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</si>
  <si>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</si>
  <si>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</si>
  <si>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</si>
  <si>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</si>
  <si>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</si>
  <si>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</si>
  <si>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</si>
  <si>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</si>
  <si>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</si>
  <si>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</si>
  <si>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</si>
  <si>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</si>
  <si>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</si>
  <si>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</si>
  <si>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</si>
  <si>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</si>
  <si>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</si>
  <si>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</si>
  <si>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</si>
  <si>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</si>
  <si>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</si>
  <si>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</si>
  <si>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</si>
  <si>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</si>
  <si>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</si>
  <si>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</si>
  <si>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</si>
  <si>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</si>
  <si>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</si>
  <si>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</si>
  <si>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</si>
  <si>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</si>
  <si>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</si>
  <si>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</si>
  <si>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</si>
  <si>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</si>
  <si>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</si>
  <si>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</si>
  <si>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</si>
  <si>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</si>
  <si>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</si>
  <si>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</si>
  <si>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</si>
  <si>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</si>
  <si>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</si>
  <si>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</si>
  <si>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</si>
  <si>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</si>
  <si>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</si>
  <si>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</si>
  <si>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</si>
  <si>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</si>
  <si>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</si>
  <si>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</si>
  <si>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</si>
  <si>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</si>
  <si>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</si>
  <si>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</si>
  <si>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</si>
  <si>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</si>
  <si>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</si>
  <si>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</si>
  <si>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</si>
  <si>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</si>
  <si>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</si>
  <si>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</si>
  <si>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</si>
  <si>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</si>
  <si>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</si>
  <si>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</si>
  <si>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</si>
  <si>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</si>
  <si>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</si>
  <si>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</si>
  <si>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</si>
  <si>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</si>
  <si>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</si>
  <si>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</si>
  <si>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</si>
  <si>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</si>
  <si>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</si>
  <si>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</si>
  <si>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</si>
  <si>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</si>
  <si>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</si>
  <si>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</si>
  <si>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</si>
  <si>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</si>
  <si>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</si>
  <si>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</si>
  <si>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</si>
  <si>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</si>
  <si>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</si>
  <si>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</si>
  <si>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</si>
  <si>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</si>
  <si>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</si>
  <si>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</si>
  <si>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</si>
  <si>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</si>
  <si>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</si>
  <si>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</si>
  <si>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</si>
  <si>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</si>
  <si>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</si>
  <si>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</si>
  <si>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</si>
  <si>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</si>
  <si>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</si>
  <si>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</si>
  <si>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</si>
  <si>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</si>
  <si>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</si>
  <si>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</si>
  <si>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</si>
  <si>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</si>
  <si>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</si>
  <si>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</si>
  <si>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</si>
  <si>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</si>
  <si>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</si>
  <si>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</si>
  <si>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</si>
  <si>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</si>
  <si>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</si>
  <si>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</si>
  <si>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</si>
  <si>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</si>
  <si>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</si>
  <si>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</si>
  <si>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</si>
  <si>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</si>
  <si>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</si>
  <si>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</si>
  <si>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</si>
  <si>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</si>
  <si>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</si>
  <si>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</si>
  <si>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</si>
  <si>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</si>
  <si>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</si>
  <si>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</si>
  <si>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</si>
  <si>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</si>
  <si>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</si>
  <si>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</si>
  <si>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</si>
  <si>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</si>
  <si>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</si>
  <si>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</si>
  <si>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</si>
  <si>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</si>
  <si>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</si>
  <si>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</si>
  <si>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</si>
  <si>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</si>
  <si>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</si>
  <si>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</si>
  <si>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</si>
  <si>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</si>
  <si>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</si>
  <si>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</si>
  <si>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</si>
  <si>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</si>
  <si>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</si>
  <si>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</si>
  <si>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</si>
  <si>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</si>
  <si>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</si>
  <si>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</si>
  <si>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</si>
  <si>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</si>
  <si>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</si>
  <si>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</si>
  <si>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</si>
  <si>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</si>
  <si>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</si>
  <si>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</si>
  <si>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</si>
  <si>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</si>
  <si>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</si>
  <si>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</si>
  <si>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</si>
  <si>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</si>
  <si>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</si>
  <si>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</si>
  <si>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</si>
  <si>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</si>
  <si>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</si>
  <si>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</si>
  <si>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</si>
  <si>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</si>
  <si>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</si>
  <si>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</si>
  <si>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</si>
  <si>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</si>
  <si>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</si>
  <si>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</si>
  <si>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</si>
  <si>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</si>
  <si>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</si>
  <si>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</si>
  <si>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</si>
  <si>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</si>
  <si>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</si>
  <si>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</si>
  <si>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</si>
  <si>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</si>
  <si>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</si>
  <si>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</si>
  <si>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</si>
  <si>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</si>
  <si>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</si>
  <si>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</si>
  <si>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</si>
  <si>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</si>
  <si>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</si>
  <si>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</si>
  <si>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</si>
  <si>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</si>
  <si>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</si>
  <si>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</si>
  <si>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</si>
  <si>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</si>
  <si>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</si>
  <si>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</si>
  <si>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</si>
  <si>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</si>
  <si>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</si>
  <si>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</si>
  <si>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</si>
  <si>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</si>
  <si>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</si>
  <si>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</si>
  <si>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</si>
  <si>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</si>
  <si>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</si>
  <si>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</si>
  <si>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</si>
  <si>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</si>
  <si>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</si>
  <si>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</si>
  <si>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</si>
  <si>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</si>
  <si>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</si>
  <si>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</si>
  <si>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</si>
  <si>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</si>
  <si>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</si>
  <si>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</si>
  <si>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</si>
  <si>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</si>
  <si>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</si>
  <si>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</si>
  <si>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</si>
  <si>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</si>
  <si>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</si>
  <si>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</si>
  <si>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</si>
  <si>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</si>
  <si>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</si>
  <si>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</si>
  <si>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</si>
  <si>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</si>
  <si>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</si>
  <si>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</si>
  <si>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</si>
  <si>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</si>
  <si>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</si>
  <si>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</si>
  <si>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</si>
  <si>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</si>
  <si>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</si>
  <si>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</si>
  <si>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</si>
  <si>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</si>
  <si>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</si>
  <si>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</si>
  <si>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</si>
  <si>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</si>
  <si>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</si>
  <si>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</si>
  <si>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</si>
  <si>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</si>
  <si>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</si>
  <si>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</si>
  <si>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</si>
  <si>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</si>
  <si>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</si>
  <si>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</si>
  <si>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</si>
  <si>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</si>
  <si>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</si>
  <si>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</si>
  <si>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</si>
  <si>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</si>
  <si>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</si>
  <si>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</si>
  <si>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</si>
  <si>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</si>
  <si>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</si>
  <si>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</si>
  <si>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</si>
  <si>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</si>
  <si>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</si>
  <si>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</si>
  <si>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</si>
  <si>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</si>
  <si>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</si>
  <si>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</si>
  <si>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</si>
  <si>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</si>
  <si>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</si>
  <si>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</si>
  <si>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</si>
  <si>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</si>
  <si>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</si>
  <si>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</si>
  <si>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</si>
  <si>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</si>
  <si>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</si>
  <si>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</si>
  <si>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</si>
  <si>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</si>
  <si>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</si>
  <si>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</si>
  <si>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</si>
  <si>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</si>
  <si>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</si>
  <si>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</si>
  <si>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</si>
  <si>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</si>
  <si>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</si>
  <si>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</si>
  <si>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</si>
  <si>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</si>
  <si>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</si>
  <si>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</si>
  <si>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</si>
  <si>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</si>
  <si>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</si>
  <si>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</si>
  <si>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</si>
  <si>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</si>
  <si>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</si>
  <si>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</si>
  <si>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</si>
  <si>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</si>
  <si>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</si>
  <si>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</si>
  <si>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</si>
  <si>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</si>
  <si>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</si>
  <si>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</si>
  <si>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</si>
  <si>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</si>
  <si>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</si>
  <si>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</si>
  <si>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</si>
  <si>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</si>
  <si>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</si>
  <si>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</si>
  <si>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</si>
  <si>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</si>
  <si>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</si>
  <si>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</si>
  <si>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</si>
  <si>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</si>
  <si>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</si>
  <si>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</si>
  <si>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</si>
  <si>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</si>
  <si>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</si>
  <si>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</si>
  <si>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</si>
  <si>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</si>
  <si>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</si>
  <si>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</si>
  <si>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</si>
  <si>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</si>
  <si>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</si>
  <si>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</si>
  <si>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</si>
  <si>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</si>
  <si>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</si>
  <si>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</si>
  <si>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</si>
  <si>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</si>
  <si>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</si>
  <si>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</si>
  <si>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</si>
  <si>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</si>
  <si>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</si>
  <si>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</si>
  <si>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</si>
  <si>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</si>
  <si>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</si>
  <si>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</si>
  <si>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</si>
  <si>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</si>
  <si>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</si>
  <si>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</si>
  <si>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</si>
  <si>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</si>
  <si>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</si>
  <si>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</si>
  <si>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</si>
  <si>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</si>
  <si>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</si>
  <si>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</si>
  <si>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</si>
  <si>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</si>
  <si>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</si>
  <si>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</si>
  <si>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</si>
  <si>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</si>
  <si>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</si>
  <si>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</si>
  <si>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</si>
  <si>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</si>
  <si>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</si>
  <si>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</si>
  <si>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</si>
  <si>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</si>
  <si>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</si>
  <si>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</si>
  <si>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</si>
  <si>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</si>
  <si>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</si>
  <si>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</si>
  <si>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</si>
  <si>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</si>
  <si>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</si>
  <si>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</si>
  <si>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</si>
  <si>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</si>
  <si>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</si>
  <si>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</si>
  <si>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</si>
  <si>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</si>
  <si>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</si>
  <si>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</si>
  <si>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</si>
  <si>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</si>
  <si>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</si>
  <si>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</si>
  <si>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</si>
  <si>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</si>
  <si>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</si>
  <si>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</si>
  <si>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</si>
  <si>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</si>
  <si>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</si>
  <si>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</si>
  <si>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</si>
  <si>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</si>
  <si>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</si>
  <si>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</si>
  <si>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</si>
  <si>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</si>
  <si>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</si>
  <si>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</si>
  <si>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</si>
  <si>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</si>
  <si>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</si>
  <si>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</si>
  <si>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</si>
  <si>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</si>
  <si>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</si>
  <si>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</si>
  <si>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</si>
  <si>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</si>
  <si>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</si>
  <si>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</si>
  <si>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</si>
  <si>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</si>
  <si>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</si>
  <si>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</si>
  <si>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</si>
  <si>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</si>
  <si>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</si>
  <si>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</si>
  <si>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</si>
  <si>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</si>
  <si>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</si>
  <si>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</si>
  <si>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</si>
  <si>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</si>
  <si>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</si>
  <si>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</si>
  <si>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</si>
  <si>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</si>
  <si>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</si>
  <si>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</si>
  <si>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</si>
  <si>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</si>
  <si>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</si>
  <si>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</si>
  <si>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</si>
  <si>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</si>
  <si>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</si>
  <si>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</si>
  <si>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</si>
  <si>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</si>
  <si>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</si>
  <si>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</si>
  <si>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</si>
  <si>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</si>
  <si>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</si>
  <si>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</si>
  <si>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</si>
  <si>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</si>
  <si>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</si>
  <si>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</si>
  <si>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</si>
  <si>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</si>
  <si>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</si>
  <si>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</si>
  <si>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</si>
  <si>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</si>
  <si>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</si>
  <si>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</si>
  <si>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</si>
  <si>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</si>
  <si>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</si>
  <si>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</si>
  <si>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</si>
  <si>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</si>
  <si>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</si>
  <si>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</si>
  <si>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</si>
  <si>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</si>
  <si>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</si>
  <si>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</si>
  <si>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</si>
  <si>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</si>
  <si>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</si>
  <si>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</si>
  <si>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</si>
  <si>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</si>
  <si>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</si>
  <si>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</si>
  <si>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</si>
  <si>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</si>
  <si>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</si>
  <si>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</si>
  <si>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</si>
  <si>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</si>
  <si>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</si>
  <si>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</si>
  <si>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</si>
  <si>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</si>
  <si>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</si>
  <si>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</si>
  <si>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</si>
  <si>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</si>
  <si>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</si>
  <si>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</si>
  <si>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</si>
  <si>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</si>
  <si>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</si>
  <si>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</si>
  <si>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</si>
  <si>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</si>
  <si>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</si>
  <si>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</si>
  <si>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</si>
  <si>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</si>
  <si>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</si>
  <si>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</si>
  <si>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</si>
  <si>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</si>
  <si>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</si>
  <si>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</si>
  <si>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</si>
  <si>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</si>
  <si>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</si>
  <si>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</si>
  <si>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</si>
  <si>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</si>
  <si>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</si>
  <si>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</si>
  <si>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</si>
  <si>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</si>
  <si>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</si>
  <si>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</si>
  <si>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</si>
  <si>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</si>
  <si>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</si>
  <si>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</si>
  <si>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</si>
  <si>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</si>
  <si>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</si>
  <si>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</si>
  <si>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</si>
  <si>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</si>
  <si>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</si>
  <si>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</si>
  <si>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</si>
  <si>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</si>
  <si>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</si>
  <si>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</si>
  <si>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</si>
  <si>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</si>
  <si>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</si>
  <si>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</si>
  <si>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</si>
  <si>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</si>
  <si>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</si>
  <si>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</si>
  <si>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</si>
  <si>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</si>
  <si>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</si>
  <si>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</si>
  <si>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</si>
  <si>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</si>
  <si>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</si>
  <si>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</si>
  <si>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</si>
  <si>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</si>
  <si>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</si>
  <si>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</si>
  <si>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</si>
  <si>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</si>
  <si>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</si>
  <si>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</si>
  <si>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</si>
  <si>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</si>
  <si>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</si>
  <si>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</si>
  <si>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</si>
  <si>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</si>
  <si>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</si>
  <si>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</si>
  <si>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</si>
  <si>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</si>
  <si>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</si>
  <si>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</si>
  <si>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</si>
  <si>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</si>
  <si>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</si>
  <si>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</si>
  <si>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</si>
  <si>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</si>
  <si>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</si>
  <si>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</si>
  <si>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</si>
  <si>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</si>
  <si>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</si>
  <si>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</si>
  <si>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</si>
  <si>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</si>
  <si>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</si>
  <si>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</si>
  <si>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</si>
  <si>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</si>
  <si>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</si>
  <si>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</si>
  <si>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</si>
  <si>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</si>
  <si>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</si>
  <si>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</si>
  <si>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</si>
  <si>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</si>
  <si>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</si>
  <si>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</si>
  <si>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</si>
  <si>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</si>
  <si>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</si>
  <si>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</si>
  <si>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</si>
  <si>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</si>
  <si>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</si>
  <si>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</si>
  <si>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</si>
  <si>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</si>
  <si>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</si>
  <si>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</si>
  <si>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</si>
  <si>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</si>
  <si>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</si>
  <si>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</si>
  <si>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</si>
  <si>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</si>
  <si>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</si>
  <si>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</si>
  <si>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</si>
  <si>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</si>
  <si>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</si>
  <si>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</si>
  <si>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</si>
  <si>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</si>
  <si>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</si>
  <si>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</si>
  <si>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</si>
  <si>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</si>
  <si>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</si>
  <si>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</si>
  <si>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</si>
  <si>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</si>
  <si>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</si>
  <si>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</si>
  <si>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</si>
  <si>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</si>
  <si>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</si>
  <si>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</si>
  <si>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</si>
  <si>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</si>
  <si>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</si>
  <si>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</si>
  <si>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</si>
  <si>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</si>
  <si>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</si>
  <si>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</si>
  <si>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</si>
  <si>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</si>
  <si>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</si>
  <si>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</si>
  <si>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</si>
  <si>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</si>
  <si>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</si>
  <si>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</si>
  <si>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</si>
  <si>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</si>
  <si>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</si>
  <si>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</si>
  <si>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</si>
  <si>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</si>
  <si>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</si>
  <si>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</si>
  <si>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</si>
  <si>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</si>
  <si>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</si>
  <si>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</si>
  <si>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</si>
  <si>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</si>
  <si>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</si>
  <si>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</si>
  <si>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</si>
  <si>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</si>
  <si>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</si>
  <si>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</si>
  <si>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</si>
  <si>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</si>
  <si>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</si>
  <si>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</si>
  <si>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</si>
  <si>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</si>
  <si>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</si>
  <si>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</si>
  <si>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</si>
  <si>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</si>
  <si>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</si>
  <si>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</si>
  <si>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</si>
  <si>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</si>
  <si>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</si>
  <si>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</si>
  <si>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</si>
  <si>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</si>
  <si>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</si>
  <si>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</si>
  <si>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</si>
  <si>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</si>
  <si>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</si>
  <si>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</si>
  <si>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</si>
  <si>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</si>
  <si>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</si>
  <si>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</si>
  <si>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</si>
  <si>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</si>
  <si>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</si>
  <si>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</si>
  <si>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</si>
  <si>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</si>
  <si>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</si>
  <si>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</si>
  <si>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</si>
  <si>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</si>
  <si>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</si>
  <si>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</si>
  <si>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</si>
  <si>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</si>
  <si>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</si>
  <si>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</si>
  <si>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</si>
  <si>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</si>
  <si>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</si>
  <si>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</si>
  <si>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</si>
  <si>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</si>
  <si>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</si>
  <si>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</si>
  <si>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</si>
  <si>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</si>
  <si>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</si>
  <si>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</si>
  <si>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</si>
  <si>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</si>
  <si>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</si>
  <si>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</si>
  <si>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</si>
  <si>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</si>
  <si>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</si>
  <si>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</si>
  <si>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</si>
  <si>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</si>
  <si>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</si>
  <si>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</si>
  <si>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</si>
  <si>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</si>
  <si>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</si>
  <si>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</si>
  <si>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</si>
  <si>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</si>
  <si>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</si>
  <si>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</si>
  <si>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</si>
  <si>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</si>
  <si>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</si>
  <si>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</si>
  <si>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</si>
  <si>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</si>
  <si>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</si>
  <si>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</si>
  <si>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</si>
  <si>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</si>
  <si>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</si>
  <si>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</si>
  <si>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</si>
  <si>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</si>
  <si>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</si>
  <si>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</si>
  <si>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</si>
  <si>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</si>
  <si>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</si>
  <si>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</si>
  <si>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</si>
  <si>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</si>
  <si>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</si>
  <si>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</si>
  <si>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</si>
  <si>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</si>
  <si>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</si>
  <si>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</si>
  <si>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</si>
  <si>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</si>
  <si>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</si>
  <si>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</si>
  <si>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</si>
  <si>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</si>
  <si>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</si>
  <si>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</si>
  <si>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</si>
  <si>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</si>
  <si>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</si>
  <si>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</si>
  <si>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</si>
  <si>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</si>
  <si>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</si>
  <si>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</si>
  <si>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</si>
  <si>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</si>
  <si>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</si>
  <si>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</si>
  <si>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</si>
  <si>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</si>
  <si>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</si>
  <si>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</si>
  <si>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</si>
  <si>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</si>
  <si>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</si>
  <si>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</si>
  <si>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</si>
  <si>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</si>
  <si>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</si>
  <si>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</si>
  <si>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</si>
  <si>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</si>
  <si>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</si>
  <si>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</si>
  <si>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</si>
  <si>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</si>
  <si>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</si>
  <si>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</si>
  <si>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</si>
  <si>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</si>
  <si>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</si>
  <si>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</si>
  <si>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</si>
  <si>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</si>
  <si>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</si>
  <si>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</si>
  <si>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</si>
  <si>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</si>
  <si>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</si>
  <si>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</si>
  <si>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</si>
  <si>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</si>
  <si>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</si>
  <si>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</si>
  <si>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</si>
  <si>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</si>
  <si>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</si>
  <si>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</si>
  <si>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</si>
  <si>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</si>
  <si>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</si>
  <si>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</si>
  <si>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</si>
  <si>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</si>
  <si>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</si>
  <si>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</si>
  <si>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</si>
  <si>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</si>
  <si>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</si>
  <si>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</si>
  <si>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</si>
  <si>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</si>
  <si>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</si>
  <si>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</si>
  <si>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</si>
  <si>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</si>
  <si>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</si>
  <si>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</si>
  <si>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</si>
  <si>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</si>
  <si>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</si>
  <si>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</si>
  <si>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</si>
  <si>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</si>
  <si>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</si>
  <si>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</si>
  <si>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</si>
  <si>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</si>
  <si>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</si>
  <si>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</si>
  <si>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</si>
  <si>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</si>
  <si>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</si>
  <si>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</si>
  <si>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</si>
  <si>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</si>
  <si>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</si>
  <si>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</si>
  <si>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</si>
  <si>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</si>
  <si>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</si>
  <si>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</si>
  <si>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</si>
  <si>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</si>
  <si>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</si>
  <si>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</si>
  <si>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</si>
  <si>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</si>
  <si>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</si>
  <si>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</si>
  <si>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</si>
  <si>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</si>
  <si>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</si>
  <si>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</si>
  <si>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</si>
  <si>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</si>
  <si>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</si>
  <si>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</si>
  <si>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</si>
  <si>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</si>
  <si>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</si>
  <si>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</si>
  <si>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</si>
  <si>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</si>
  <si>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</si>
  <si>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</si>
  <si>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</si>
  <si>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</si>
  <si>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</si>
  <si>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</si>
  <si>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</si>
  <si>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</si>
  <si>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</si>
  <si>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</si>
  <si>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</si>
  <si>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</si>
  <si>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</si>
  <si>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</si>
  <si>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</si>
  <si>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</si>
  <si>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</si>
  <si>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</si>
  <si>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</si>
  <si>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</si>
  <si>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</si>
  <si>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</si>
  <si>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</si>
  <si>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</si>
  <si>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</si>
  <si>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</si>
  <si>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</si>
  <si>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</si>
  <si>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</si>
  <si>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50 min</t>
  </si>
  <si>
    <t xml:space="preserve"> PCM-20250215-00000830 </t>
  </si>
  <si>
    <t>LTE site still down and  site located in aramco area access issue need special permission</t>
  </si>
  <si>
    <t>NO PCM</t>
  </si>
  <si>
    <t>located inside the Sharbatly village and team at site waiting access</t>
  </si>
  <si>
    <t>PCM-20251130-00000515</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</si>
  <si>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</si>
  <si>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</si>
  <si>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</si>
  <si>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</si>
  <si>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</si>
  <si>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</si>
  <si>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</si>
  <si>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</si>
  <si>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</si>
  <si>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</si>
  <si>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</si>
  <si>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</si>
  <si>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30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</si>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</sst>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6" dataDxfId="45" headerRowBorderDxfId="43" tableBorderDxfId="44" totalsRowBorderDxfId="42">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328.53340775462857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45991.481833680555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45991.481833680555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45991.481833680555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45991.481833680555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45991.481833680555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45991.481833680555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45991.481833680555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45991.481833680555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45991.481833680555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45991.481833680555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45991.481833680555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45991.481833680555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45991.481833680555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45991.481833680555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45991.481833680555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45991.481833680555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45991.481833680555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45991.481833680555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45991.481833680555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45991.481833680555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45991.481833680555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45991.481833680555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45991.481833680555</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45991.481833680555</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45991.481833680555</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45991.481833680555</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45991.481833680555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45991.481833680555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45991.481833680555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45991.481833680555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45991.481833680555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45991.481833680555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45991.481833680555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45991.481833680555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45991.481833680555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45991.481833680555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45991.481833680555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45991.481833680555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45991.481833680555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45991.481833680555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45991.481833680555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45991.481833680555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45991.481833680555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45991.481833680555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45991.481833680555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45991.481833680555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45991.481833680555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45991.481833680555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45991.481833680555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45991.481833680555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45991.481833680555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45991.481833680555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45991.481833680555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45991.481833680555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45991.481833680555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45991.481833680555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45991.481833680555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45991.481833680555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45991.481833680555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45991.481833680555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45991.481833680555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45991.481833680555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45991.481833680555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45991.481833680555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45991.481833680555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45991.481833680555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45991.481833680555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45991.481833680555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45991.481833680555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45991.481833680555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45991.481833680555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45991.481833680555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45991.481833680555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45991.481833680555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45991.481833680555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45991.481833680555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45991.481833680555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45991.481833680555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45991.481833680555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45991.481833680555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45991.481833680555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45991.481833680555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45991.481833680555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45991.481833680555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45991.481833680555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45991.481833680555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45991.481833680555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45991.481833680555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45991.481833680555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45991.481833680555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45991.481833680555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45991.481833680555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45991.481833680555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45991.481833680555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45991.481833680555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45991.481833680555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45991.481833680555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45991.481833680555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45991.481833680555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45991.481833680555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45991.481833680555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45991.481833680555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45991.481833680555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45991.481833680555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45991.481833680555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45991.481833680555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45991.481833680555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45991.481833680555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45991.481833680555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45991.481833680555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45991.481833680555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45991.481833680555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45991.481833680555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45991.481833680555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45991.481833680555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45991.481833680555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45991.481833680555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45991.481833680555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45991.481833680555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45991.481833680555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45991.481833680555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45991.481833680555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45991.481833680555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45991.481833680555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45991.481833680555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45991.481833680555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45991.481833680555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45991.481833680555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45991.481833680555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45991.481833680555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45991.481833680555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45991.481833680555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45991.481833680555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45991.481833680555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45991.481833680555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45991.481833680555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45991.481833680555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45991.481833680555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45991.481833680555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45991.481833680555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45991.481833680555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45991.481833680555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45991.481833680555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45991.481833680555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45991.481833680555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45991.481833680555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45991.481833680555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45991.481833680555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45991.481833680555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45991.481833680555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45991.481833680555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45991.481833680555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45991.481833680555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45991.481833680555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45991.481833680555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45991.481833680555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45991.481833680555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45991.481833680555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45991.481833680555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45991.481833680555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45991.481833680555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45991.481833680555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45991.481833680555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45991.481833680555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45991.481833680555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45991.481833680555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45991.481833680555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45991.481833680555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45991.481833680555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45991.481833680555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45991.481833680555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45991.481833680555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45991.481833680555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45991.481833680555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45991.481833680555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45991.481833680555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45991.481833680555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45991.481833680555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45991.481833680555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45991.481833680555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45991.481833680555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45991.481833680555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45991.481833680555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45991.481833680555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45991.481833680555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45991.481833680555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45991.481833680555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45991.481833680555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45991.481833680555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45991.481833680555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45991.481833680555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45991.481833680555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45991.481833680555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45991.481833680555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45991.481833680555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45991.481833680555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45991.481833680555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45991.481833680555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45991.481833680555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45991.481833680555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45991.481833680555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45991.481833680555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45991.481833680555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45991.481833680555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45991.481833680555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45991.481833680555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45991.481833680555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45991.481833680555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45991.481833680555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45991.481833680555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45991.481833680555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45991.481833680555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45991.481833680555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45991.481833680555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45991.481833680555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45991.481833680555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45991.481833680555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45991.481833680555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45991.481833680555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45991.481833680555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45991.481833680555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45991.481833680555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45991.481833680555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45991.481833680555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45991.481833680555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45991.481833680555</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45991.481833680555</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45991.481833680555</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45991.481833680555</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45991.481833680555</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7903436F-2FD5-40E8-88FB-36CDA5A8088A}"/>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166.48199571759324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7.0944146990732406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45991.481833680555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45991.481833680555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45991.481833680555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45991.481833680555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45991.481833680555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45991.481833680555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45991.481833680555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45991.481833680555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45991.481833680555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45991.481833680555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45991.481833680555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45991.481833680555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45991.481833680555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45991.481833680555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45991.481833680555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45991.481833680555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45991.481833680555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45991.481833680555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45991.481833680555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45991.481833680555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45991.481833680555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45991.481833680555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45991.481833680555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45991.481833680555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45991.481833680555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45991.481833680555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45991.481833680555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45991.481833680555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45991.481833680555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45991.481833680555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45991.481833680555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45991.481833680555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45991.481833680555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45991.481833680555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45991.481833680555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45991.481833680555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45991.481833680555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45991.481833680555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45991.481833680555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45991.481833680555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45991.481833680555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45991.481833680555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45991.481833680555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45991.481833680555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45991.481833680555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45991.481833680555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45991.481833680555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45991.481833680555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45991.481833680555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45991.481833680555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45991.481833680555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45991.481833680555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45991.481833680555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45991.481833680555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45991.481833680555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45991.481833680555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45991.481833680555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45991.481833680555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45991.481833680555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45991.481833680555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45991.481833680555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45991.481833680555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45991.481833680555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45991.481833680555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45991.481833680555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45991.481833680555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45991.481833680555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45991.481833680555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45991.481833680555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28190</v>
      </c>
      <c r="E2" s="18" t="s">
        <v>39106</v>
      </c>
      <c r="F2" s="151">
        <v>45991.468275462961</v>
      </c>
      <c r="G2" s="152">
        <f ca="1">IFERROR(NOW()-F2,"-")</f>
        <v>1.3558217593526933E-2</v>
      </c>
      <c r="H2" s="151">
        <v>45991.462627314817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45991.481833680555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45991.481833680555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45991.481833680555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45991.481833680555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45991.481833680555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45991.481833680555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45991.481833680555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45991.481833680555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45991.481833680555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45991.481833680555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45991.481833680555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45991.481833680555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45991.481833680555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45991.481833680555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45991.481833680555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45991.481833680555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45991.481833680555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45991.481833680555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45991.481833680555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45991.481833680555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45991.481833680555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45991.481833680555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45991.481833680555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45991.481833680555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45991.481833680555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45991.481833680555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45991.481833680555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45991.481833680555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45991.481833680555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45991.481833680555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45991.481833680555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45991.481833680555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45991.481833680555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45991.481833680555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45991.481833680555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45991.481833680555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45991.481833680555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45991.481833680555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45991.481833680555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45991.481833680555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45991.481833680555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45991.481833680555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45991.481833680555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45991.481833680555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45991.481833680555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45991.481833680555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45991.481833680555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45991.481833680555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45991.481833680555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45991.481833680555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45991.481833680555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45991.481833680555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45991.481833680555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45991.481833680555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45991.481833680555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45991.481833680555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45991.481833680555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45991.481833680555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45991.481833680555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45991.481833680555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45991.481833680555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45991.481833680555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45991.481833680555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45991.481833680555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45991.481833680555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45991.481833680555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45991.481833680555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45991.481833680555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45991.481833680555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45991.481833680555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45991.481833680555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45991.481833680555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45991.481833680555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45991.481833680555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45991.481833680555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45991.481833680555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45991.481833680555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45991.481833680555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45991.481833680555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45991.481833680555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45991.481833680555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45991.481833680555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45991.481833680555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45991.481833680555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45991.481833680555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45991.481833680555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45991.481833680555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45991.481833680555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45991.481833680555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45991.481833680555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45991.481833680555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45991.481833680555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45991.481833680555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45991.481833680555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45991.481833680555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45991.481833680555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45991.481833680555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45991.481833680555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45991.481833680555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45991.481833680555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45991.481833680555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45991.481833680555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45991.481833680555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45991.481833680555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45991.481833680555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45991.481833680555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45991.481833680555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45991.481833680555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45991.481833680555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45991.481833680555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45991.481833680555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45991.481833680555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45991.481833680555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45991.481833680555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45991.481833680555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45991.481833680555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45991.481833680555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45991.481833680555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45991.481833680555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45991.481833680555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45991.481833680555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45991.481833680555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45991.481833680555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45991.481833680555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45991.481833680555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45991.481833680555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45991.481833680555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45991.481833680555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45991.481833680555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45991.481833680555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45991.481833680555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45991.481833680555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45991.481833680555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45991.481833680555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45991.481833680555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45991.481833680555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45991.481833680555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45991.481833680555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45991.481833680555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45991.481833680555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45991.481833680555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45991.481833680555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45991.481833680555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45991.481833680555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45991.481833680555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45991.481833680555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45991.481833680555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45991.481833680555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45991.481833680555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45991.481833680555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45991.481833680555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45991.481833680555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45991.481833680555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45991.481833680555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45991.481833680555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45991.481833680555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45991.481833680555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45991.481833680555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45991.481833680555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45991.481833680555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45991.481833680555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45991.481833680555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45991.481833680555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45991.481833680555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45991.481833680555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45991.481833680555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45991.481833680555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45991.481833680555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45991.481833680555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45991.481833680555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45991.481833680555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45991.481833680555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45991.481833680555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45991.481833680555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45991.481833680555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45991.481833680555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45991.481833680555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45991.481833680555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45991.481833680555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45991.481833680555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45991.481833680555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45991.481833680555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45991.481833680555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45991.481833680555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45991.481833680555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45991.481833680555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45991.481833680555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45991.481833680555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45991.481833680555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45991.481833680555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45991.481833680555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45991.481833680555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45991.481833680555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45991.481833680555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45991.481833680555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45991.481833680555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45991.481833680555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45991.481833680555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45991.481833680555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45991.481833680555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45991.481833680555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45991.481833680555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45991.481833680555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45991.481833680555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45991.481833680555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45991.481833680555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45991.481833680555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45991.481833680555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45991.481833680555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45991.481833680555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45991.481833680555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45991.481833680555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45991.481833680555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45991.481833680555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45991.481833680555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45991.481833680555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45991.481833680555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45991.481833680555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45991.481833680555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45991.481833680555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45991.481833680555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45991.481833680555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45991.481833680555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45991.481833680555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45991.481833680555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45991.481833680555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45991.481833680555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45991.481833680555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45991.481833680555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45991.481833680555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45991.481833680555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45991.481833680555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45991.481833680555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45991.481833680555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45991.481833680555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45991.481833680555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45991.481833680555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45991.481833680555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45991.481833680555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45991.481833680555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45991.481833680555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45991.481833680555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45991.481833680555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45991.481833680555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45991.481833680555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45991.481833680555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45991.481833680555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45991.481833680555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45991.481833680555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45991.481833680555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45991.481833680555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45991.481833680555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45991.481833680555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45991.481833680555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45991.481833680555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45991.481833680555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45991.481833680555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45991.481833680555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45991.481833680555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45991.481833680555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45991.481833680555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45991.481833680555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45991.481833680555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45991.481833680555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45991.481833680555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45991.481833680555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45991.481833680555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45991.481833680555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45991.481833680555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45991.481833680555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45991.481833680555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45991.481833680555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45991.481833680555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45991.481833680555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45991.481833680555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45991.481833680555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45991.481833680555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45991.481833680555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45991.481833680555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45991.481833680555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45991.481833680555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45991.481833680555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45991.481833680555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45991.481833680555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45991.481833680555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45991.481833680555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45991.481833680555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45991.481833680555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45991.481833680555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45991.481833680555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45991.481833680555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45991.481833680555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45991.481833680555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45991.481833680555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45991.481833680555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45991.481833680555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45991.481833680555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45991.481833680555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45991.481833680555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45991.481833680555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45991.481833680555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45991.481833680555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45991.481833680555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45991.481833680555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45991.481833680555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45991.481833680555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45991.481833680555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45991.481833680555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45991.481833680555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45991.481833680555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45991.481833680555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45991.481833680555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45991.481833680555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45991.481833680555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45991.481833680555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45991.481833680555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45991.481833680555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45991.481833680555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45991.481833680555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45991.481833680555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45991.481833680555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45991.481833680555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45991.481833680555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45991.481833680555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45991.481833680555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45991.481833680555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45991.481833680555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45991.481833680555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45991.481833680555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45991.481833680555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45991.481833680555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45991.481833680555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45991.481833680555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45991.481833680555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45991.481833680555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45991.481833680555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45991.481833680555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45991.481833680555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45991.481833680555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45991.481833680555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45991.481833680555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45991.481833680555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45991.481833680555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45991.481833680555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45991.481833680555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45991.481833680555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45991.481833680555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45991.481833680555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45991.481833680555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45991.481833680555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45991.481833680555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45991.481833680555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45991.481833680555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45991.481833680555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45991.481833680555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45991.481833680555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45991.481833680555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45991.481833680555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45991.481833680555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45991.481833680555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45991.481833680555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45991.481833680555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45991.481833680555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45991.481833680555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45991.481833680555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45991.481833680555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45991.481833680555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45991.481833680555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45991.481833680555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45991.481833680555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45991.481833680555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45991.481833680555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45991.481833680555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45991.481833680555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45991.481833680555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45991.481833680555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45991.481833680555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45991.481833680555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45991.481833680555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45991.481833680555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45991.481833680555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45991.481833680555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45991.481833680555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45991.481833680555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45991.481833680555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45991.481833680555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45991.481833680555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45991.481833680555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45991.481833680555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45991.481833680555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45991.481833680555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45991.481833680555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45991.481833680555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45991.481833680555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45991.481833680555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45991.481833680555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45991.481833680555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45991.481833680555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45991.481833680555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45991.481833680555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45991.481833680555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45991.481833680555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45991.481833680555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45991.481833680555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45991.481833680555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45991.481833680555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45991.481833680555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45991.481833680555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45991.481833680555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45991.481833680555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45991.481833680555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45991.481833680555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45991.481833680555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45991.481833680555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45991.481833680555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45991.481833680555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45991.481833680555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45991.481833680555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45991.481833680555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45991.481833680555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45991.481833680555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45991.481833680555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45991.481833680555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45991.481833680555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45991.481833680555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45991.481833680555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45991.481833680555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45991.481833680555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45991.481833680555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45991.481833680555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45991.481833680555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45991.481833680555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45991.481833680555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45991.481833680555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45991.481833680555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45991.481833680555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45991.481833680555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45991.481833680555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45991.481833680555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45991.481833680555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45991.481833680555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45991.481833680555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45991.481833680555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45991.481833680555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45991.481833680555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45991.481833680555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45991.481833680555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45991.481833680555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45991.481833680555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45991.481833680555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45991.481833680555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45991.481833680555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45991.481833680555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45991.481833680555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45991.481833680555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45991.481833680555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45991.481833680555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45991.481833680555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45991.481833680555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45991.481833680555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45991.481833680555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45991.481833680555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45991.481833680555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45991.481833680555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45991.481833680555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45991.481833680555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45991.481833680555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45991.481833680555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45991.481833680555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45991.481833680555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45991.481833680555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45991.481833680555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45991.481833680555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45991.481833680555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45991.481833680555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45991.481833680555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45991.481833680555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45991.481833680555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45991.481833680555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45991.481833680555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45991.481833680555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45991.481833680555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45991.481833680555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45991.481833680555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45991.481833680555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45991.481833680555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45991.481833680555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45991.481833680555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45991.481833680555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45991.481833680555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45991.481833680555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45991.481833680555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45991.481833680555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45991.481833680555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45991.481833680555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45991.481833680555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45991.481833680555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45991.481833680555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45991.481833680555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45991.481833680555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45991.481833680555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45991.481833680555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45991.481833680555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45991.481833680555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45991.481833680555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45991.481833680555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45991.481833680555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45991.481833680555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45991.481833680555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45991.481833680555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45991.481833680555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45991.481833680555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45991.481833680555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45991.481833680555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45991.481833680555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45991.481833680555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45991.481833680555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45991.481833680555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45991.481833680555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45991.481833680555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45991.481833680555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45991.481833680555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45991.481833680555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45991.481833680555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45991.481833680555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45991.481833680555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45991.481833680555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45991.481833680555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45991.481833680555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45991.481833680555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45991.481833680555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45991.481833680555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45991.481833680555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45991.481833680555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45991.481833680555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45991.481833680555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45991.481833680555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45991.481833680555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45991.481833680555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45991.481833680555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45991.481833680555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45991.481833680555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45991.481833680555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45991.481833680555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45991.481833680555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45991.481833680555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45991.481833680555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45991.481833680555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45991.481833680555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45991.481833680555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45991.481833680555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45991.481833680555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45991.481833680555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45991.481833680555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45991.481833680555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45991.481833680555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45991.481833680555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45991.481833680555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45991.481833680555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45991.481833680555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45991.481833680555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45991.481833680555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45991.481833680555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45991.481833680555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45991.481833680555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45991.481833680555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45991.481833680555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45991.481833680555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45991.481833680555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45991.481833680555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45991.481833680555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45991.481833680555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45991.481833680555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45991.481833680555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45991.481833680555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45991.481833680555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45991.481833680555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45991.481833680555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45991.481833680555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45991.481833680555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45991.481833680555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45991.481833680555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45991.481833680555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45991.481833680555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45991.481833680555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45991.481833680555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45991.481833680555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45991.481833680555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45991.481833680555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45991.481833680555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45991.481833680555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45991.481833680555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45991.481833680555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45991.481833680555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45991.481833680555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45991.481833680555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45991.481833680555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45991.481833680555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45991.481833680555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45991.481833680555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45991.481833680555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45991.481833680555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45991.481833680555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45991.481833680555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45991.481833680555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45991.481833680555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45991.481833680555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45991.481833680555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45991.481833680555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45991.481833680555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45991.481833680555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45991.481833680555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45991.481833680555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45991.481833680555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45991.481833680555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45991.481833680555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45991.481833680555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45991.481833680555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45991.481833680555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45991.481833680555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45991.481833680555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45991.481833680555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45991.481833680555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45991.481833680555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45991.481833680555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45991.481833680555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45991.481833680555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45991.481833680555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45991.481833680555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45991.481833680555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45991.481833680555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45991.481833680555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45991.481833680555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45991.481833680555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45991.481833680555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45991.481833680555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45991.481833680555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45991.481833680555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45991.481833680555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45991.481833680555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45991.481833680555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45991.481833680555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45991.481833680555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45991.481833680555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45991.481833680555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45991.481833680555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45991.481833680555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45991.481833680555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45991.481833680555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45991.481833912039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45991.481833912039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45991.481833912039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45991.481833912039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45991.481833912039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45991.481833912039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45991.481833912039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45991.481833912039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45991.481833912039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45991.481833912039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45991.481833912039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45991.481833912039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45991.481833912039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45991.481833912039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45991.481833912039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45991.481833912039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45991.481833912039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45991.481833912039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45991.481833912039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45991.481833912039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45991.481833912039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45991.481833912039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45991.481833912039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45991.481833912039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45991.481833912039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45991.481833912039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45991.481833912039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45991.481833912039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45991.481833912039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45991.481833912039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45991.481833912039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45991.481833912039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45991.481833912039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45991.481833912039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45991.481833912039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45991.481833912039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45991.481833912039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45991.481833912039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45991.481833912039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45991.481833912039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45991.481833912039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45991.481833912039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45991.481833912039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45991.481833912039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45991.481833912039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45991.481833912039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45991.481833912039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45991.481833912039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45991.481833912039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45991.481833912039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45991.481833912039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45991.481833912039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45991.481833912039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45991.481833912039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45991.481833912039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45991.481833912039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45991.481833912039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45991.481833912039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45991.481833912039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45991.481833912039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45991.481833912039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45991.481833912039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45991.481833912039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45991.481833912039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45991.481833912039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45991.481833912039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45991.481833912039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45991.481833912039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45991.481833912039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45991.481833912039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45991.481833912039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45991.481833912039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45991.481833912039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45991.481833912039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45991.481833912039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45991.481833912039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45991.481833912039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45991.481833912039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45991.481833912039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45991.481833912039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45991.481833912039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45991.481833912039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45991.481833912039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45991.481833912039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45991.481833912039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45991.481833912039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45991.481833912039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45991.481833912039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45991.481833912039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45991.481833912039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45991.481833912039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45991.481833912039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45991.481833912039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45991.481833912039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45991.481833912039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45991.481833912039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45991.481833912039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45991.481833912039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45991.481833912039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45991.481833912039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45991.481833912039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45991.481833912039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45991.481833912039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45991.481833912039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45991.481833912039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45991.481833912039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45991.481833912039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45991.481833912039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45991.481833912039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45991.481833912039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45991.481833912039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45991.481833912039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45991.481833912039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45991.481833912039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45991.481833912039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45991.481833912039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45991.481833912039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45991.481833912039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45991.481833912039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45991.481833912039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45991.481833912039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45991.481833912039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45991.481833912039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45991.481833912039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45991.481833912039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45991.481833912039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45991.481833912039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45991.481833912039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45991.481833912039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45991.481833912039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45991.481833912039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45991.481833912039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45991.481833912039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45991.481833912039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45991.481833912039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45991.481833912039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45991.481833912039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45991.481833912039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45991.481833912039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45991.481833912039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45991.481833912039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45991.481833912039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45991.481833912039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45991.481833912039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45991.481833912039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45991.481833912039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45991.481833912039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45991.481833912039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45991.481833912039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45991.481833912039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45991.481833912039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45991.481833912039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45991.481833912039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45991.481833912039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45991.481833912039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45991.481833912039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45991.481833912039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45991.481833912039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45991.481833912039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45991.481833912039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45991.481833912039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45991.481833912039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45991.481833912039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45991.481833912039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45991.481833912039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45991.481833912039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45991.481833912039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45991.481833912039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45991.481833912039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45991.481833912039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45991.481833912039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45991.481833912039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45991.481833912039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45991.481833912039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45991.481833912039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45991.481833912039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45991.481833912039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45991.481833912039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45991.481833912039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45991.481833912039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45991.481833912039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45991.481833912039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45991.481833912039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45991.481833912039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45991.481833912039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45991.481833912039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45991.481833912039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45991.481833912039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45991.481833912039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45991.481833912039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45991.481833912039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45991.481833912039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45991.481833912039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45991.481833912039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45991.481833912039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45991.481833912039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45991.481833912039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45991.481833912039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45991.481833912039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45991.481833912039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45991.481833912039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45991.481833912039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45991.481833912039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45991.481833912039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45991.481833912039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45991.481833912039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45991.481833912039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45991.481833912039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45991.481833912039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45991.481833912039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45991.481833912039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45991.481833912039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45991.481833912039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45991.481833912039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45991.481833912039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45991.481833912039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45991.481833912039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45991.481833912039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45991.481833912039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45991.481833912039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45991.481833912039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45991.481833912039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45991.481833912039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45991.481833912039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45991.481833912039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45991.481833912039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45991.481833912039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45991.481833912039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45991.481833912039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45991.481833912039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45991.481833912039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45991.481833912039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45991.481833912039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45991.481833912039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45991.481833912039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45991.481833912039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45991.481833912039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45991.481833912039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45991.481833912039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45991.481833912039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45991.481833912039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45991.481833912039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45991.481833912039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45991.481833912039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45991.481833912039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45991.481833912039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45991.481833912039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45991.481833912039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45991.481833912039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45991.481833912039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45991.481833912039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45991.481833912039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45991.481833912039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45991.481833912039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45991.481833912039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45991.481833912039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45991.481833912039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45991.481833912039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45991.481833912039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45991.481833912039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45991.481833912039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45991.481833912039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45991.481833912039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45991.481833912039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45991.481833912039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45991.481833912039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45991.481833912039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45991.481833912039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45991.481833912039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45991.481833912039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45991.481833912039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45991.481833912039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45991.481833912039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45991.481833912039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45991.481833912039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45991.481833912039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45991.481833912039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45991.481833912039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45991.481833912039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45991.481833912039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45991.481833912039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45991.481833912039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45991.481833912039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45991.481833912039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45991.481833912039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45991.481833912039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45991.481833912039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45991.481833912039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45991.481833912039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45991.481833912039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45991.481833912039</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288.00111608795851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34034</v>
      </c>
      <c r="E3" s="91" t="s">
        <v>39106</v>
      </c>
      <c r="F3" s="92"/>
      <c r="G3" s="93">
        <f t="shared" ref="G3:G38" ca="1" si="0">IFERROR(NOW()-F3,"")</f>
        <v>45991.481833680555</v>
      </c>
      <c r="H3" s="92">
        <v>45991.375057870369</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2</v>
      </c>
      <c r="D4" s="88" t="s">
        <v>35247</v>
      </c>
      <c r="E4" s="91" t="s">
        <v>39106</v>
      </c>
      <c r="F4" s="92">
        <v>45991.394317129627</v>
      </c>
      <c r="G4" s="93">
        <f t="shared" ca="1" si="0"/>
        <v>8.7516550927830394E-2</v>
      </c>
      <c r="H4" s="92">
        <v>45991.383368055554</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45991.481833680555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45991.481833680555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45991.481833680555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45991.481833680555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45991.481833680555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45991.481833680555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45991.481833680555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45991.481833680555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45991.481833680555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45991.481833680555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45991.481833680555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45991.481833680555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45991.481833680555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45991.481833680555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45991.481833680555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45991.481833680555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45991.481833680555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45991.481833680555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45991.481833680555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45991.481833680555</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45991.481833680555</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45991.481833680555</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45991.481833680555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45991.481833680555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45991.481833680555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45991.481833680555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45991.481833680555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45991.481833680555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45991.481833680555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45991.481833680555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45991.481833680555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45991.481833680555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45991.481833680555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45991.481833680555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45991.481833680555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45991.481833680555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45991.481833680555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45991.481833680555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45991.481833680555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45991.481833680555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45991.481833680555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45991.481833680555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45991.481833680555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45991.481833680555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45991.481833680555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45991.481833680555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45991.481833680555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45991.481833680555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45991.481833680555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45991.481833680555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45991.481833680555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45991.481833680555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45991.481833680555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45991.481833680555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45991.481833680555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45991.481833680555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45991.481833680555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45991.481833680555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45991.481833680555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45991.481833680555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45991.481833680555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45991.481833680555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45991.481833680555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45991.481833680555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45991.481833680555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45991.481833680555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45991.481833680555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45991.481833680555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45991.481833680555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45991.481833680555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45991.481833680555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45991.481833680555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45991.481833680555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45991.481833680555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45991.481833680555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45991.481833680555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45991.481833680555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45991.481833680555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45991.481833680555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45991.481833680555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45991.481833680555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45991.481833680555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45991.481833680555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45991.481833680555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45991.481833680555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45991.481833680555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45991.481833680555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45991.481833680555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45991.481833680555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45991.481833680555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45991.481833680555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45991.481833680555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45991.481833680555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45991.481833680555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45991.481833680555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45991.481833680555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45991.481833680555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45991.481833680555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45991.481833680555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45991.481833680555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45991.481833680555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45991.481833680555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45991.481833680555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45991.481833680555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45991.481833680555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45991.481833680555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45991.481833680555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45991.481833680555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45991.481833680555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45991.481833680555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45991.481833680555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45991.481833680555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45991.481833680555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45991.481833680555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45991.481833680555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45991.481833680555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45991.481833680555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45991.481833680555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45991.481833680555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45991.481833680555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45991.481833680555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45991.481833680555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45991.481833680555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45991.481833680555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45991.481833680555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45991.481833680555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45991.481833680555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45991.481833680555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45991.481833680555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45991.481833680555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45991.481833680555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45991.481833680555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45991.481833680555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45991.481833680555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45991.481833680555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45991.481833680555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45991.481833680555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45991.481833680555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45991.481833680555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45991.481833680555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45991.481833680555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45991.481833680555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45991.481833680555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45991.481833680555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45991.481833680555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45991.481833680555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45991.481833680555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45991.481833680555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45991.481833680555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45991.481833680555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45991.481833680555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45991.481833680555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45991.481833680555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45991.481833680555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45991.481833680555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45991.481833680555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45991.481833680555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45991.481833680555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45991.481833680555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45991.481833680555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45991.481833680555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45991.481833680555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30" ca="1" si="3">IFERROR(NOW()-F167,"")</f>
        <v>45991.481833680555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45991.481833680555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45991.481833680555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45991.481833680555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45991.481833680555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45991.481833680555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45991.481833680555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45991.481833680555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45991.481833680555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45991.481833680555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45991.481833680555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45991.481833680555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45991.481833680555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45991.481833680555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45991.481833680555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45991.481833680555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45991.481833680555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45991.481833680555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45991.481833680555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45991.481833680555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45991.481833680555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45991.481833680555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45991.481833680555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45991.481833680555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45991.481833680555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45991.481833680555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45991.481833680555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45991.481833680555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45991.481833680555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45991.481833680555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45991.481833680555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45991.481833680555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45991.481833680555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45991.481833680555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45991.481833680555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45991.481833680555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45991.481833680555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45991.481833680555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45991.481833680555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45991.481833680555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45991.481833680555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45991.481833680555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45991.481833680555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45991.481833680555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45991.481833680555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45991.481833680555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45991.481833680555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45991.481833680555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45991.481833680555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45991.481833680555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45991.481833680555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45991.481833680555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45991.481833680555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45991.481833680555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45991.481833680555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45991.481833680555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45991.481833680555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45991.481833680555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45991.481833680555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45991.481833680555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45991.481833680555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45991.481833680555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45991.481833680555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45991.481833680555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ref="G231:G276" ca="1" si="4">IFERROR(NOW()-F231,"")</f>
        <v>45991.481833680555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45991.481833680555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45991.481833680555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45991.481833680555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45991.481833680555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45991.481833680555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45991.481833680555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45991.481833680555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45991.481833680555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45991.481833680555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45991.481833680555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45991.481833680555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45991.481833680555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45991.481833680555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45991.481833680555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45991.481833680555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45991.481833680555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45991.481833680555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45991.481833680555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45991.481833680555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45991.481833680555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45991.481833680555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45991.481833680555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45991.481833680555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45991.481833680555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45991.481833680555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45991.481833680555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45991.481833680555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45991.481833680555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45991.481833680555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45991.481833680555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45991.481833680555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45991.481833680555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45991.481833680555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45991.481833680555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45991.481833680555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45991.481833680555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45991.481833680555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45991.481833680555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45991.481833680555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45991.481833680555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45991.481833680555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45991.481833680555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45991.481833680555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45991.481833680555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45991.481833680555</v>
      </c>
      <c r="H276" s="92"/>
      <c r="I276" s="110" t="str">
        <f>IFERROR(VLOOKUP(D276,DB!A:F,6,0),"")</f>
        <v/>
      </c>
      <c r="J276" s="110" t="str">
        <f>IFERROR(VLOOKUP(D276,DB!A:G,7,0),"")</f>
        <v/>
      </c>
      <c r="K276" s="94"/>
      <c r="L276" s="88" t="str">
        <f>IFERROR(VLOOKUP(D276,DB!A:I,9,0),"")</f>
        <v/>
      </c>
    </row>
  </sheetData>
  <dataValidations count="2">
    <dataValidation allowBlank="1" showInputMessage="1" showErrorMessage="1" sqref="E1" xr:uid="{A4F81451-56CC-4543-9497-104C4E44EE4B}"/>
    <dataValidation type="list" allowBlank="1" showInputMessage="1" showErrorMessage="1" sqref="E2:E2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99.649773495366389</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65.292956365738064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42.820722569442296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10.108535069441132</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5">
        <f ca="1">IFERROR(NOW()-F6,"")</f>
        <v>0.50192627314390847</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33534</v>
      </c>
      <c r="E7" s="37" t="s">
        <v>39106</v>
      </c>
      <c r="F7" s="38">
        <v>45991.455370370371</v>
      </c>
      <c r="G7" s="135">
        <f ca="1">IFERROR(NOW()-F7,"")</f>
        <v>2.6463310183316935E-2</v>
      </c>
      <c r="H7" s="38">
        <v>45991.449444444443</v>
      </c>
      <c r="I7" s="37" t="str">
        <f>IFERROR(VLOOKUP(D7,DB!A:F,6,0),"")</f>
        <v>SCECO</v>
      </c>
      <c r="J7" s="37" t="str">
        <f>IFERROR(VLOOKUP(D7,DB!A:G,7,0),"")</f>
        <v>In progress</v>
      </c>
      <c r="K7" s="37" t="s">
        <v>39211</v>
      </c>
      <c r="L7" s="37" t="str">
        <f>IFERROR(VLOOKUP(D7,DB!A:I,9,0),"")</f>
        <v>Latis</v>
      </c>
    </row>
    <row r="8" spans="1:13">
      <c r="A8" s="37"/>
      <c r="B8" s="37" t="str">
        <f>IFERROR(VLOOKUP(D8,DB!A:K,11,0),"")</f>
        <v/>
      </c>
      <c r="C8" s="37"/>
      <c r="D8" s="106"/>
      <c r="E8" s="37"/>
      <c r="F8" s="38"/>
      <c r="G8" s="135">
        <f ca="1">IFERROR(NOW()-F8,"")</f>
        <v>45991.481833680555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45991.481833680555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45991.481833680555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45991.481833680555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45991.481833680555</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45991.481833680555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45991.481833680555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45991.481833680555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45991.481833680555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45991.481833680555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45991.481833680555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45991.481833680555</v>
      </c>
      <c r="H19" s="38"/>
      <c r="I19" s="37" t="str">
        <f>IFERROR(VLOOKUP(D19,DB!A:F,6,0),"")</f>
        <v/>
      </c>
      <c r="J19" s="37" t="str">
        <f>IFERROR(VLOOKUP(D19,DB!A:G,7,0),"")</f>
        <v/>
      </c>
      <c r="K19" s="37"/>
      <c r="L19" s="37" t="str">
        <f>IFERROR(VLOOKUP(D19,DB!A:I,9,0),"")</f>
        <v/>
      </c>
    </row>
    <row r="20" spans="1:12">
      <c r="A20" s="37"/>
      <c r="B20" s="153" t="str">
        <f>IFERROR(VLOOKUP(D20,DB!A:K,11,0),"")</f>
        <v/>
      </c>
      <c r="C20" s="37"/>
      <c r="D20" s="37"/>
      <c r="E20" s="37"/>
      <c r="F20" s="38"/>
      <c r="G20" s="105">
        <f ca="1">IFERROR(NOW()-F20,"")</f>
        <v>45991.481833680555</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05">
        <f ca="1">IFERROR(NOW()-F21,"")</f>
        <v>45991.481833680555</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05">
        <f ca="1">IFERROR(NOW()-F22,"")</f>
        <v>45991.481833680555</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05">
        <f ca="1">IFERROR(NOW()-F23,"")</f>
        <v>45991.481833680555</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05">
        <f ca="1">IFERROR(NOW()-F24,"")</f>
        <v>45991.481833680555</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05">
        <f ca="1">IFERROR(NOW()-F25,"")</f>
        <v>45991.481833680555</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05">
        <f ca="1">IFERROR(NOW()-F26,"")</f>
        <v>45991.481833680555</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05">
        <f ca="1">IFERROR(NOW()-F27,"")</f>
        <v>45991.481833680555</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05">
        <f ca="1">IFERROR(NOW()-F28,"")</f>
        <v>45991.481833680555</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45991.481833680555</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45991.481833680555</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45991.481833680555</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45991.481833680555</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45991.481833680555</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45991.481833680555</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45991.481833680555</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45991.481833680555</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45991.481833680555</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45991.481833680555</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45991.481833680555</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45991.481833680555</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45991.481833680555</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45991.481833680555</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45991.481833680555</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45991.481833680555</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45991.481833680555</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45991.481833680555</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45991.481833680555</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45991.481833680555</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45991.481833680555</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45991.481833680555</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45991.481833680555</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45991.481833680555</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45991.481833680555</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45991.481833680555</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45991.481833680555</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45991.481833680555</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45991.481833680555</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45991.481833680555</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45991.481833680555</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45991.481833680555</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45991.481833680555</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45991.481833680555</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45991.481833680555</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45991.481833680555</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45991.481833680555</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45991.481833680555</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45991.481833680555</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45991.481833680555</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45991.481833680555</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45991.481833680555</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45991.481833680555</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45991.481833680555</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45991.481833680555</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45991.481833680555</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45991.481833680555</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45991.481833680555</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45991.481833680555</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45991.481833680555</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45991.481833680555</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ca="1">IFERROR(NOW()-F80,"")</f>
        <v>45991.481833680555</v>
      </c>
      <c r="H80" s="38"/>
      <c r="I80" s="153" t="str">
        <f>IFERROR(VLOOKUP(D80,DB!A:F,6,0),"")</f>
        <v/>
      </c>
      <c r="J80" s="153" t="str">
        <f>IFERROR(VLOOKUP(D80,DB!A:G,7,0),"")</f>
        <v/>
      </c>
      <c r="K80" s="37"/>
      <c r="L80" s="153" t="str">
        <f>IFERROR(VLOOKUP(D80,DB!A:I,9,0),"")</f>
        <v/>
      </c>
    </row>
    <row r="81" spans="1:12">
      <c r="A81" s="154"/>
      <c r="B81" s="155" t="str">
        <f>IFERROR(VLOOKUP(D81,DB!A:K,11,0),"")</f>
        <v/>
      </c>
      <c r="C81" s="154"/>
      <c r="D81" s="154"/>
      <c r="E81" s="154"/>
      <c r="F81" s="156"/>
      <c r="G81" s="157">
        <f ca="1">IFERROR(NOW()-F81,"")</f>
        <v>45991.481833680555</v>
      </c>
      <c r="H81" s="156"/>
      <c r="I81" s="155" t="str">
        <f>IFERROR(VLOOKUP(D81,DB!A:F,6,0),"")</f>
        <v/>
      </c>
      <c r="J81" s="155" t="str">
        <f>IFERROR(VLOOKUP(D81,DB!A:G,7,0),"")</f>
        <v/>
      </c>
      <c r="K81" s="154"/>
      <c r="L81" s="155"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45991.481833680555</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45991.481833680555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45991.481833680555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45991.481833680555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45991.481833680555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45991.481833680555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45991.481833680555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45991.481833680555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45991.481833680555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45991.481833680555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45991.481833680555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45991.481833680555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45991.481833680555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45991.481833680555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45991.481833680555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45991.481833680555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45991.481833680555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45991.481833680555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45991.481833680555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45991.481833680555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45991.481833680555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45991.481833680555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45991.481833680555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45991.481833680555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45991.481833680555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45991.481833680555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45991.481833680555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45991.481833680555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45991.481833680555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45991.481833680555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45991.481833680555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45991.481833680555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45991.481833680555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45991.481833680555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45991.481833680555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45991.481833680555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45991.481833680555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45991.481833680555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45991.481833680555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45991.481833680555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45991.481833680555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45991.481833680555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45991.481833680555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45991.481833680555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45991.481833680555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45991.481833680555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45991.481833680555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45991.481833680555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45991.481833680555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45991.481833680555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45991.481833680555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45991.481833680555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45991.481833680555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45991.481833680555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45991.481833680555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45991.481833680555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45991.481833680555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45991.481833680555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45991.481833680555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45991.481833680555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45991.481833680555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45991.481833680555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45991.481833680555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45991.481833680555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45991.481833680555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45991.481833680555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45991.481833680555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45991.481833680555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45991.481833680555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45991.481833680555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45991.481833680555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45991.481833680555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45991.481833680555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45991.481833680555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45991.481833680555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45991.481833680555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45991.481833680555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45991.481833680555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45991.481833680555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45991.481833680555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45991.481833680555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45991.481833680555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45991.481833680555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45991.481833680555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45991.481833680555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45991.481833680555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45991.481833680555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45991.481833680555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45991.481833680555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45991.481833680555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45991.481833680555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45991.481833680555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45991.481833680555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45991.481833680555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45991.481833680555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45991.481833680555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45991.481833680555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45991.481833680555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45991.481833680555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45991.481833680555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45991.481833680555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45991.481833680555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45991.481833680555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45991.481833680555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45991.481833680555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45991.481833680555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45991.481833680555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45991.481833680555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45991.481833680555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45991.481833680555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45991.481833680555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45991.481833680555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45991.481833680555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45991.481833680555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45991.481833680555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45991.481833680555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45991.481833680555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45991.481833680555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45991.481833680555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45991.481833680555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45991.481833680555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45991.481833680555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45991.481833680555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45991.481833680555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45991.481833680555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45991.481833680555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45991.481833680555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45991.481833680555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45991.481833680555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45991.481833680555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45991.481833680555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45991.481833680555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45991.481833680555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45991.481833680555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45991.481833680555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45991.481833680555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45991.481833680555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45991.481833680555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45991.481833680555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45991.481833680555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45991.481833680555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45991.481833680555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45991.481833680555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45991.481833680555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45991.481833680555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45991.481833680555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45991.481833680555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45991.481833680555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45991.481833680555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45991.481833680555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45991.481833680555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45991.481833680555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45991.481833680555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45991.481833680555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45991.481833680555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45991.481833680555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45991.481833680555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45991.481833680555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45991.481833680555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45991.481833680555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45991.481833680555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45991.481833680555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45991.481833680555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45991.481833680555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45991.481833680555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45991.481833680555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45991.481833680555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45991.481833680555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45991.481833680555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45991.481833680555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45991.481833680555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45991.481833680555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45991.481833680555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45991.481833680555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45991.481833680555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45991.481833680555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45991.481833680555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45991.481833680555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45991.481833680555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45991.481833680555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45991.481833680555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45991.481833680555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45991.481833680555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45991.481833680555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45991.481833680555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45991.481833680555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45991.481833680555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45991.481833680555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45991.481833680555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45991.481833680555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45991.481833680555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45991.481833680555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45991.481833680555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45991.481833680555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45991.481833680555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45991.481833680555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45991.481833680555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45991.481833680555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45991.481833680555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45991.481833680555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45991.481833680555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45991.481833680555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45991.481833680555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45991.481833680555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45991.481833680555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45991.481833680555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45991.481833680555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45991.481833680555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45991.481833680555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45991.481833680555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45991.481833680555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45991.481833680555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45991.481833680555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45991.481833680555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45991.481833680555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45991.481833680555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45991.481833680555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45991.481833680555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45991.481833680555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45991.481833680555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45991.481833680555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45991.481833680555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45991.481833680555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45991.481833680555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45991.481833680555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45991.481833680555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45991.481833680555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45991.481833680555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45991.481833680555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45991.481833680555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45991.481833680555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45991.481833680555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45991.481833680555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45991.481833680555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45991.481833680555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45991.481833680555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45991.481833680555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45991.481833680555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45991.481833680555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45991.481833680555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45991.481833680555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45991.481833680555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45991.481833680555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45991.481833680555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45991.481833680555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45991.481833680555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45991.481833680555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45991.481833680555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45991.481833680555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45991.481833680555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45991.481833680555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45991.481833680555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45991.481833680555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45991.481833680555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45991.481833680555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45991.481833680555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45991.481833680555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45991.481833680555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45991.481833680555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45991.481833680555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45991.481833680555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45991.481833680555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45991.481833680555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45991.481833680555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45991.481833680555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45991.481833680555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45991.481833680555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45991.481833680555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45991.481833680555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45991.481833680555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45991.481833680555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45991.481833680555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45991.481833680555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45991.481833680555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45991.481833680555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45991.481833680555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45991.481833680555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45991.481833680555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45991.481833680555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45991.481833680555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45991.481833680555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45991.481833680555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45991.481833680555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45991.481833680555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45991.481833680555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45991.481833680555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45991.481833680555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45991.481833680555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45991.481833680555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45991.481833680555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45991.481833680555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45991.481833680555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45991.481833680555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45991.481833680555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45991.481833680555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45991.481833680555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45991.481833680555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45991.481833680555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45991.481833680555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45991.481833680555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45991.481833680555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45991.481833680555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45991.481833680555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45991.481833680555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45991.481833680555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45991.481833680555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45991.481833680555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45991.481833680555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45991.481833680555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45991.481833680555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45991.481833680555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45991.481833680555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45991.481833680555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45991.481833680555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45991.481833680555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45991.481833680555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45991.481833680555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45991.481833680555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45991.481833680555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45991.481833680555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45991.481833680555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45991.481833680555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45991.481833680555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45991.481833680555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45991.481833680555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45991.481833680555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45991.481833680555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45991.481833680555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45991.481833680555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45991.481833680555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45991.481833680555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45991.481833680555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45991.481833680555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45991.481833680555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45991.481833680555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45991.481833680555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45991.481833680555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45991.481833680555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45991.481833680555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45991.481833680555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45991.481833680555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45991.481833680555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45991.481833680555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45991.481833680555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45991.481833680555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45991.481833680555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45991.481833680555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45991.481833680555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45991.481833680555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45991.481833680555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45991.481833680555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45991.481833680555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45991.481833680555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45991.481833680555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45991.481833680555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45991.481833680555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45991.481833680555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45991.481833680555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45991.481833680555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45991.481833680555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45991.481833680555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45991.481833680555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45991.481833680555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45991.481833680555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45991.481833680555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45991.481833680555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45991.481833680555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45991.481833680555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45991.481833680555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45991.481833680555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45991.481833680555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45991.481833680555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45991.481833680555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45991.481833680555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45991.481833680555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45991.481833680555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45991.481833680555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45991.481833680555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45991.481833680555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45991.481833680555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45991.481833680555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45991.481833680555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45991.481833680555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45991.481833680555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45991.481833680555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45991.481833680555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45991.481833680555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45991.481833680555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45991.481833680555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45991.481833680555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45991.481833680555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45991.481833680555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45991.481833680555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45991.481833680555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45991.481833680555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45991.481833680555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45991.481833680555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45991.481833680555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45991.481833680555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45991.481833680555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45991.481833680555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45991.481833680555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45991.481833680555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45991.481833680555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45991.481833680555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45991.481833680555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45991.481833680555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45991.481833680555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45991.481833680555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45991.481833680555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45991.481833680555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45991.481833680555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45991.481833680555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45991.481833680555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45991.481833680555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45991.481833680555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45991.481833680555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45991.481833680555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45991.481833680555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45991.481833680555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45991.481833680555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45991.481833680555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45991.481833680555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45991.481833680555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45991.481833680555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45991.481833680555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45991.481833680555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45991.481833680555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45991.481833680555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45991.481833680555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45991.481833680555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45991.481833680555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45991.481833680555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45991.481833680555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45991.481833680555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45991.481833680555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45991.481833680555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45991.481833680555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45991.481833680555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45991.481833680555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45991.481833680555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45991.481833680555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45991.481833680555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45991.481833680555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45991.481833680555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45991.481833680555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45991.481833680555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45991.481833680555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45991.481833680555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45991.481833680555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45991.481833680555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45991.481833680555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45991.481833680555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45991.481833680555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45991.481833680555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45991.481833680555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45991.481833680555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45991.481833680555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45991.481833680555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45991.481833680555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45991.481833680555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45991.481833680555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45991.481833680555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45991.481833680555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45991.481833680555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45991.481833680555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45991.481833680555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45991.481833680555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45991.481833680555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45991.481833680555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45991.481833680555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45991.481833680555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45991.481833680555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45991.481833680555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45991.481833680555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45991.481833680555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45991.481833680555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45991.481833680555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45991.481833680555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45991.481833680555</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45991.481833680555</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45991.481833680555</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45991.481833680555</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45991.481833680555</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2025-11-30T08:34:29Z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