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19" documentId="120_S{2AC9BD13-BADA-5192-A53E-5A8FF88502F6}" xr6:coauthVersionLast="47" xr6:coauthVersionMax="47" xr10:uidLastSave="{D09E1892-58BE-4F22-B826-94CF19F0997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<sst xmlns="http://schemas.openxmlformats.org/spreadsheetml/2006/main" count="181534" uniqueCount="39142">
  <si>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</si>
  <si>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</si>
  <si>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</si>
  <si>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</si>
  <si>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</si>
  <si>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</si>
  <si>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</si>
  <si>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</si>
  <si>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</si>
  <si>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</si>
  <si>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</si>
  <si>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</si>
  <si>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</si>
  <si>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</si>
  <si>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</si>
  <si>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</si>
  <si>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</si>
  <si>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</si>
  <si>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</si>
  <si>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</si>
  <si>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</si>
  <si>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</si>
  <si>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</si>
  <si>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</si>
  <si>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</si>
  <si>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</si>
  <si>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</si>
  <si>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</si>
  <si>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</si>
  <si>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</si>
  <si>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</si>
  <si>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</si>
  <si>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</si>
  <si>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</si>
  <si>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</si>
  <si>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</si>
  <si>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</si>
  <si>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</si>
  <si>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</si>
  <si>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</si>
  <si>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</si>
  <si>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</si>
  <si>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</si>
  <si>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</si>
  <si>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</si>
  <si>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</si>
  <si>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</si>
  <si>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</si>
  <si>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</si>
  <si>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</si>
  <si>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</si>
  <si>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</si>
  <si>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</si>
  <si>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</si>
  <si>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</si>
  <si>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</si>
  <si>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</si>
  <si>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</si>
  <si>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</si>
  <si>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</si>
  <si>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</si>
  <si>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</si>
  <si>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</si>
  <si>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</si>
  <si>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</si>
  <si>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</si>
  <si>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</si>
  <si>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</si>
  <si>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</si>
  <si>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</si>
  <si>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</si>
  <si>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</si>
  <si>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</si>
  <si>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</si>
  <si>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</si>
  <si>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</si>
  <si>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</si>
  <si>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</si>
  <si>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</si>
  <si>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</si>
  <si>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</si>
  <si>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</si>
  <si>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</si>
  <si>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</si>
  <si>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</si>
  <si>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</si>
  <si>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</si>
  <si>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</si>
  <si>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</si>
  <si>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</si>
  <si>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</si>
  <si>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</si>
  <si>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</si>
  <si>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</si>
  <si>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</si>
  <si>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</si>
  <si>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</si>
  <si>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</si>
  <si>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</si>
  <si>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</si>
  <si>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</si>
  <si>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</si>
  <si>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</si>
  <si>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</si>
  <si>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</si>
  <si>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</si>
  <si>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</si>
  <si>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</si>
  <si>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</si>
  <si>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</si>
  <si>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</si>
  <si>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</si>
  <si>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</si>
  <si>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</si>
  <si>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</si>
  <si>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</si>
  <si>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</si>
  <si>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</si>
  <si>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</si>
  <si>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</si>
  <si>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</si>
  <si>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</si>
  <si>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</si>
  <si>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</si>
  <si>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</si>
  <si>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</si>
  <si>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</si>
  <si>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</si>
  <si>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</si>
  <si>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</si>
  <si>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</si>
  <si>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</si>
  <si>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</si>
  <si>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</si>
  <si>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</si>
  <si>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</si>
  <si>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</si>
  <si>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</si>
  <si>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</si>
  <si>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</si>
  <si>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</si>
  <si>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</si>
  <si>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</si>
  <si>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</si>
  <si>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</si>
  <si>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</si>
  <si>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</si>
  <si>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</si>
  <si>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</si>
  <si>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</si>
  <si>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</si>
  <si>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</si>
  <si>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</si>
  <si>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</si>
  <si>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</si>
  <si>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</si>
  <si>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</si>
  <si>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</si>
  <si>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</si>
  <si>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</si>
  <si>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</si>
  <si>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</si>
  <si>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</si>
  <si>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</si>
  <si>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</si>
  <si>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</si>
  <si>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</si>
  <si>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</si>
  <si>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</si>
  <si>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</si>
  <si>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</si>
  <si>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</si>
  <si>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</si>
  <si>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</si>
  <si>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</si>
  <si>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</si>
  <si>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</si>
  <si>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</si>
  <si>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</si>
  <si>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</si>
  <si>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</si>
  <si>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</si>
  <si>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</si>
  <si>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</si>
  <si>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</si>
  <si>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</si>
  <si>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</si>
  <si>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</si>
  <si>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</si>
  <si>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</si>
  <si>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</si>
  <si>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</si>
  <si>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</si>
  <si>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</si>
  <si>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</si>
  <si>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</si>
  <si>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</si>
  <si>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</si>
  <si>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</si>
  <si>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</si>
  <si>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</si>
  <si>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</si>
  <si>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</si>
  <si>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</si>
  <si>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</si>
  <si>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</si>
  <si>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</si>
  <si>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</si>
  <si>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</si>
  <si>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</si>
  <si>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</si>
  <si>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</si>
  <si>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</si>
  <si>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</si>
  <si>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</si>
  <si>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</si>
  <si>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</si>
  <si>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</si>
  <si>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</si>
  <si>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</si>
  <si>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</si>
  <si>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</si>
  <si>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</si>
  <si>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</si>
  <si>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</si>
  <si>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</si>
  <si>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</si>
  <si>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</si>
  <si>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</si>
  <si>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</si>
  <si>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</si>
  <si>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</si>
  <si>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</si>
  <si>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</si>
  <si>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</si>
  <si>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</si>
  <si>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</si>
  <si>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</si>
  <si>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</si>
  <si>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</si>
  <si>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</si>
  <si>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</si>
  <si>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</si>
  <si>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</si>
  <si>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</si>
  <si>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</si>
  <si>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</si>
  <si>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</si>
  <si>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</si>
  <si>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</si>
  <si>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</si>
  <si>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</si>
  <si>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</si>
  <si>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</si>
  <si>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</si>
  <si>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</si>
  <si>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</si>
  <si>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</si>
  <si>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</si>
  <si>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</si>
  <si>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</si>
  <si>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</si>
  <si>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</si>
  <si>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</si>
  <si>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</si>
  <si>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</si>
  <si>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</si>
  <si>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</si>
  <si>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</si>
  <si>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</si>
  <si>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</si>
  <si>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</si>
  <si>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</si>
  <si>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</si>
  <si>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</si>
  <si>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</si>
  <si>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</si>
  <si>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</si>
  <si>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</si>
  <si>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</si>
  <si>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</si>
  <si>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</si>
  <si>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</si>
  <si>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</si>
  <si>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</si>
  <si>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</si>
  <si>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</si>
  <si>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</si>
  <si>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</si>
  <si>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</si>
  <si>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</si>
  <si>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</si>
  <si>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</si>
  <si>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</si>
  <si>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</si>
  <si>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</si>
  <si>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</si>
  <si>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</si>
  <si>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</si>
  <si>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</si>
  <si>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</si>
  <si>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</si>
  <si>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</si>
  <si>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</si>
  <si>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</si>
  <si>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</si>
  <si>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</si>
  <si>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</si>
  <si>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</si>
  <si>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</si>
  <si>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</si>
  <si>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</si>
  <si>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</si>
  <si>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</si>
  <si>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</si>
  <si>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</si>
  <si>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</si>
  <si>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</si>
  <si>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</si>
  <si>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</si>
  <si>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</si>
  <si>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</si>
  <si>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</si>
  <si>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</si>
  <si>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</si>
  <si>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</si>
  <si>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</si>
  <si>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</si>
  <si>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</si>
  <si>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</si>
  <si>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</si>
  <si>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</si>
  <si>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</si>
  <si>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</si>
  <si>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</si>
  <si>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</si>
  <si>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</si>
  <si>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</si>
  <si>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</si>
  <si>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</si>
  <si>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</si>
  <si>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</si>
  <si>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</si>
  <si>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</si>
  <si>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</si>
  <si>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</si>
  <si>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</si>
  <si>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</si>
  <si>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</si>
  <si>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</si>
  <si>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</si>
  <si>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</si>
  <si>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</si>
  <si>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</si>
  <si>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</si>
  <si>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</si>
  <si>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</si>
  <si>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</si>
  <si>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</si>
  <si>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</si>
  <si>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</si>
  <si>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</si>
  <si>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</si>
  <si>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</si>
  <si>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</si>
  <si>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</si>
  <si>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</si>
  <si>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</si>
  <si>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</si>
  <si>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</si>
  <si>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</si>
  <si>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</si>
  <si>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</si>
  <si>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</si>
  <si>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</si>
  <si>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</si>
  <si>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</si>
  <si>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</si>
  <si>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</si>
  <si>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</si>
  <si>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</si>
  <si>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</si>
  <si>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</si>
  <si>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</si>
  <si>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</si>
  <si>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</si>
  <si>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</si>
  <si>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</si>
  <si>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</si>
  <si>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</si>
  <si>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</si>
  <si>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</si>
  <si>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</si>
  <si>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</si>
  <si>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</si>
  <si>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</si>
  <si>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</si>
  <si>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</si>
  <si>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</si>
  <si>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</si>
  <si>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</si>
  <si>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</si>
  <si>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</si>
  <si>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</si>
  <si>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</si>
  <si>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</si>
  <si>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</si>
  <si>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</si>
  <si>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</si>
  <si>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</si>
  <si>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</si>
  <si>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</si>
  <si>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</si>
  <si>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</si>
  <si>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</si>
  <si>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</si>
  <si>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</si>
  <si>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</si>
  <si>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</si>
  <si>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</si>
  <si>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</si>
  <si>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</si>
  <si>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</si>
  <si>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</si>
  <si>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</si>
  <si>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</si>
  <si>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</si>
  <si>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</si>
  <si>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</si>
  <si>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</si>
  <si>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</si>
  <si>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</si>
  <si>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</si>
  <si>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</si>
  <si>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</si>
  <si>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</si>
  <si>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</si>
  <si>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</si>
  <si>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</si>
  <si>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</si>
  <si>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</si>
  <si>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</si>
  <si>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</si>
  <si>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</si>
  <si>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</si>
  <si>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</si>
  <si>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</si>
  <si>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</si>
  <si>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</si>
  <si>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</si>
  <si>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</si>
  <si>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</si>
  <si>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</si>
  <si>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</si>
  <si>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</si>
  <si>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</si>
  <si>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</si>
  <si>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</si>
  <si>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</si>
  <si>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</si>
  <si>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</si>
  <si>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</si>
  <si>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</si>
  <si>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</si>
  <si>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</si>
  <si>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</si>
  <si>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</si>
  <si>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</si>
  <si>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</si>
  <si>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</si>
  <si>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</si>
  <si>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</si>
  <si>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</si>
  <si>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</si>
  <si>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</si>
  <si>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</si>
  <si>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</si>
  <si>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</si>
  <si>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</si>
  <si>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</si>
  <si>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</si>
  <si>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</si>
  <si>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</si>
  <si>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</si>
  <si>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</si>
  <si>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</si>
  <si>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</si>
  <si>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</si>
  <si>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</si>
  <si>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</si>
  <si>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</si>
  <si>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</si>
  <si>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</si>
  <si>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</si>
  <si>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</si>
  <si>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</si>
  <si>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</si>
  <si>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</si>
  <si>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</si>
  <si>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</si>
  <si>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</si>
  <si>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</si>
  <si>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</si>
  <si>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</si>
  <si>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</si>
  <si>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</si>
  <si>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</si>
  <si>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</si>
  <si>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</si>
  <si>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</si>
  <si>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</si>
  <si>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</si>
  <si>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</si>
  <si>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</si>
  <si>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</si>
  <si>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</si>
  <si>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</si>
  <si>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</si>
  <si>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</si>
  <si>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</si>
  <si>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</si>
  <si>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</si>
  <si>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</si>
  <si>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</si>
  <si>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</si>
  <si>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</si>
  <si>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</si>
  <si>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</si>
  <si>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</si>
  <si>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</si>
  <si>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</si>
  <si>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</si>
  <si>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</si>
  <si>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</si>
  <si>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</si>
  <si>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</si>
  <si>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</si>
  <si>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</si>
  <si>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</si>
  <si>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</si>
  <si>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</si>
  <si>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</si>
  <si>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</si>
  <si>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</si>
  <si>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</si>
  <si>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</si>
  <si>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</si>
  <si>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</si>
  <si>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</si>
  <si>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</si>
  <si>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</si>
  <si>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</si>
  <si>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</si>
  <si>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</si>
  <si>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</si>
  <si>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</si>
  <si>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</si>
  <si>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</si>
  <si>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</si>
  <si>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</si>
  <si>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</si>
  <si>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</si>
  <si>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</si>
  <si>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</si>
  <si>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</si>
  <si>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</si>
  <si>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</si>
  <si>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</si>
  <si>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</si>
  <si>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</si>
  <si>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</si>
  <si>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</si>
  <si>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</si>
  <si>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</si>
  <si>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</si>
  <si>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</si>
  <si>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</si>
  <si>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</si>
  <si>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</si>
  <si>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</si>
  <si>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</si>
  <si>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</si>
  <si>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</si>
  <si>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</si>
  <si>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</si>
  <si>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</si>
  <si>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</si>
  <si>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</si>
  <si>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</si>
  <si>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</si>
  <si>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</si>
  <si>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</si>
  <si>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</si>
  <si>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</si>
  <si>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</si>
  <si>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</si>
  <si>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</si>
  <si>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</si>
  <si>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</si>
  <si>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</si>
  <si>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</si>
  <si>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</si>
  <si>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</si>
  <si>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</si>
  <si>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</si>
  <si>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</si>
  <si>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</si>
  <si>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</si>
  <si>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</si>
  <si>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</si>
  <si>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</si>
  <si>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</si>
  <si>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</si>
  <si>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</si>
  <si>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</si>
  <si>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</si>
  <si>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</si>
  <si>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</si>
  <si>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</si>
  <si>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</si>
  <si>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</si>
  <si>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</si>
  <si>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</si>
  <si>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</si>
  <si>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</si>
  <si>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</si>
  <si>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</si>
  <si>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</si>
  <si>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</si>
  <si>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</si>
  <si>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</si>
  <si>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</si>
  <si>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</si>
  <si>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</si>
  <si>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</si>
  <si>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</si>
  <si>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</si>
  <si>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</si>
  <si>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</si>
  <si>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</si>
  <si>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</si>
  <si>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</si>
  <si>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</si>
  <si>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</si>
  <si>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</si>
  <si>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</si>
  <si>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</si>
  <si>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</si>
  <si>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</si>
  <si>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</si>
  <si>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</si>
  <si>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</si>
  <si>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</si>
  <si>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</si>
  <si>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</si>
  <si>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</si>
  <si>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</si>
  <si>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</si>
  <si>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</si>
  <si>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</si>
  <si>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</si>
  <si>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</si>
  <si>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</si>
  <si>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</si>
  <si>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</si>
  <si>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</si>
  <si>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</si>
  <si>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</si>
  <si>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</si>
  <si>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</si>
  <si>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</si>
  <si>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</si>
  <si>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</si>
  <si>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</si>
  <si>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</si>
  <si>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</si>
  <si>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</si>
  <si>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</si>
  <si>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</si>
  <si>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</si>
  <si>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</si>
  <si>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</si>
  <si>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</si>
  <si>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</si>
  <si>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</si>
  <si>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</si>
  <si>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</si>
  <si>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</si>
  <si>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</si>
  <si>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</si>
  <si>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</si>
  <si>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</si>
  <si>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</si>
  <si>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</si>
  <si>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</si>
  <si>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</si>
  <si>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</si>
  <si>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</si>
  <si>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</si>
  <si>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</si>
  <si>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</si>
  <si>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</si>
  <si>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</si>
  <si>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</si>
  <si>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</si>
  <si>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</si>
  <si>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</si>
  <si>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</si>
  <si>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</si>
  <si>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</si>
  <si>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</si>
  <si>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</si>
  <si>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</si>
  <si>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</si>
  <si>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</si>
  <si>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</si>
  <si>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</si>
  <si>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</si>
  <si>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</si>
  <si>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</si>
  <si>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</si>
  <si>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</si>
  <si>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</si>
  <si>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</si>
  <si>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</si>
  <si>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</si>
  <si>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</si>
  <si>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</si>
  <si>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</si>
  <si>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</si>
  <si>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</si>
  <si>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</si>
  <si>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</si>
  <si>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</si>
  <si>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</si>
  <si>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</si>
  <si>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</si>
  <si>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</si>
  <si>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</si>
  <si>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</si>
  <si>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</si>
  <si>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</si>
  <si>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</si>
  <si>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</si>
  <si>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</si>
  <si>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</si>
  <si>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</si>
  <si>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</si>
  <si>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</si>
  <si>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</si>
  <si>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</si>
  <si>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</si>
  <si>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</si>
  <si>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</si>
  <si>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</si>
  <si>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</si>
  <si>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</si>
  <si>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</si>
  <si>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</si>
  <si>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</si>
  <si>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</si>
  <si>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</si>
  <si>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</si>
  <si>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</si>
  <si>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</si>
  <si>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</si>
  <si>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</si>
  <si>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</si>
  <si>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</si>
  <si>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</si>
  <si>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</si>
  <si>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</si>
  <si>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</si>
  <si>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</si>
  <si>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</si>
  <si>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</si>
  <si>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</si>
  <si>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</si>
  <si>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</si>
  <si>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</si>
  <si>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</si>
  <si>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</si>
  <si>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</si>
  <si>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</si>
  <si>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</si>
  <si>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</si>
  <si>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</si>
  <si>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</si>
  <si>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</si>
  <si>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</si>
  <si>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</si>
  <si>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</si>
  <si>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</si>
  <si>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</si>
  <si>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</si>
  <si>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</si>
  <si>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</si>
  <si>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</si>
  <si>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</si>
  <si>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</si>
  <si>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</si>
  <si>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</si>
  <si>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</si>
  <si>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</si>
  <si>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</si>
  <si>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</si>
  <si>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</si>
  <si>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</si>
  <si>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</si>
  <si>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</si>
  <si>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</si>
  <si>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</si>
  <si>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</si>
  <si>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</si>
  <si>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</si>
  <si>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</si>
  <si>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</si>
  <si>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</si>
  <si>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</si>
  <si>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</si>
  <si>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</si>
  <si>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</si>
  <si>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</si>
  <si>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</si>
  <si>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</si>
  <si>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</si>
  <si>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</si>
  <si>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</si>
  <si>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</si>
  <si>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</si>
  <si>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</si>
  <si>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</si>
  <si>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</si>
  <si>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</si>
  <si>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</si>
  <si>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</si>
  <si>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</si>
  <si>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</si>
  <si>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</si>
  <si>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</si>
  <si>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</si>
  <si>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</si>
  <si>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</si>
  <si>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</si>
  <si>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</si>
  <si>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</si>
  <si>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</si>
  <si>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</si>
  <si>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</si>
  <si>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</si>
  <si>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</si>
  <si>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</si>
  <si>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</si>
  <si>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</si>
  <si>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</si>
  <si>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</si>
  <si>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</si>
  <si>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</si>
  <si>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</si>
  <si>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</si>
  <si>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</si>
  <si>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</si>
  <si>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</si>
  <si>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</si>
  <si>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</si>
  <si>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</si>
  <si>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</si>
  <si>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</si>
  <si>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</si>
  <si>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</si>
  <si>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</si>
  <si>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</si>
  <si>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</si>
  <si>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</si>
  <si>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</si>
  <si>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</si>
  <si>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</si>
  <si>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</si>
  <si>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</si>
  <si>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</si>
  <si>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</si>
  <si>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</si>
  <si>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</si>
  <si>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</si>
  <si>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</si>
  <si>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</si>
  <si>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</si>
  <si>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</si>
  <si>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</si>
  <si>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</si>
  <si>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</si>
  <si>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</si>
  <si>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</si>
  <si>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</si>
  <si>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</si>
  <si>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</si>
  <si>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</si>
  <si>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</si>
  <si>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</si>
  <si>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</si>
  <si>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</si>
  <si>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</si>
  <si>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</si>
  <si>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</si>
  <si>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</si>
  <si>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</si>
  <si>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</si>
  <si>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</si>
  <si>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</si>
  <si>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</si>
  <si>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</si>
  <si>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</si>
  <si>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</si>
  <si>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</si>
  <si>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</si>
  <si>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</si>
  <si>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</si>
  <si>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</si>
  <si>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</si>
  <si>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</si>
  <si>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</si>
  <si>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</si>
  <si>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</si>
  <si>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</si>
  <si>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</si>
  <si>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</si>
  <si>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</si>
  <si>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</si>
  <si>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</si>
  <si>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</si>
  <si>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</si>
  <si>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</si>
  <si>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</si>
  <si>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</si>
  <si>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</si>
  <si>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</si>
  <si>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</si>
  <si>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</si>
  <si>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</si>
  <si>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</si>
  <si>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</si>
  <si>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</si>
  <si>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</si>
  <si>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</si>
  <si>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</si>
  <si>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</si>
  <si>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</si>
  <si>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</si>
  <si>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</si>
  <si>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</si>
  <si>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</si>
  <si>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</si>
  <si>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</si>
  <si>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</si>
  <si>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</si>
  <si>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</si>
  <si>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</si>
  <si>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</si>
  <si>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</si>
  <si>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</si>
  <si>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</si>
  <si>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</si>
  <si>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</si>
  <si>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</si>
  <si>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</si>
  <si>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</si>
  <si>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</si>
  <si>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</si>
  <si>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</si>
  <si>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</si>
  <si>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</si>
  <si>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</si>
  <si>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</si>
  <si>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</si>
  <si>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</si>
  <si>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</si>
  <si>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</si>
  <si>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</si>
  <si>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</si>
  <si>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</si>
  <si>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</si>
  <si>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</si>
  <si>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</si>
  <si>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</si>
  <si>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</si>
  <si>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</si>
  <si>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</si>
  <si>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</si>
  <si>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</si>
  <si>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</si>
  <si>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</si>
  <si>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</si>
  <si>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</si>
  <si>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</si>
  <si>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</si>
  <si>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</si>
  <si>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</si>
  <si>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</si>
  <si>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</si>
  <si>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</si>
  <si>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</si>
  <si>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</si>
  <si>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</si>
  <si>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</si>
  <si>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</si>
  <si>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</si>
  <si>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</si>
  <si>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</si>
  <si>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</si>
  <si>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</si>
  <si>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</si>
  <si>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</si>
  <si>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</si>
  <si>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</si>
  <si>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</si>
  <si>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</si>
  <si>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</si>
  <si>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</si>
  <si>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</si>
  <si>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</si>
  <si>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</si>
  <si>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</si>
  <si>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</si>
  <si>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</si>
  <si>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</si>
  <si>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</si>
  <si>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</si>
  <si>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</si>
  <si>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</si>
  <si>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</si>
  <si>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</si>
  <si>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</si>
  <si>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</si>
  <si>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</si>
  <si>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</si>
  <si>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</si>
  <si>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</si>
  <si>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</si>
  <si>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</si>
  <si>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</si>
  <si>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</si>
  <si>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</si>
  <si>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</si>
  <si>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</si>
  <si>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</si>
  <si>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</si>
  <si>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</si>
  <si>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</si>
  <si>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</si>
  <si>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</si>
  <si>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</si>
  <si>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</si>
  <si>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</si>
  <si>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</si>
  <si>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</si>
  <si>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</si>
  <si>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</si>
  <si>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</si>
  <si>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</si>
  <si>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</si>
  <si>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</si>
  <si>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</si>
  <si>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</si>
  <si>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</si>
  <si>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</si>
  <si>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</si>
  <si>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</si>
  <si>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</si>
  <si>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</si>
  <si>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</si>
  <si>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</si>
  <si>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</si>
  <si>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</si>
  <si>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</si>
  <si>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</si>
  <si>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</si>
  <si>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</si>
  <si>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</si>
  <si>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</si>
  <si>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</si>
  <si>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</si>
  <si>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</si>
  <si>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</si>
  <si>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</si>
  <si>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</si>
  <si>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</si>
  <si>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</si>
  <si>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</si>
  <si>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</si>
  <si>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</si>
  <si>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</si>
  <si>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</si>
  <si>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</si>
  <si>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</si>
  <si>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</si>
  <si>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</si>
  <si>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</si>
  <si>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</si>
  <si>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</si>
  <si>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</si>
  <si>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</si>
  <si>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</si>
  <si>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</si>
  <si>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</si>
  <si>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</si>
  <si>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</si>
  <si>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</si>
  <si>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</si>
  <si>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</si>
  <si>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</si>
  <si>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</si>
  <si>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</si>
  <si>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</si>
  <si>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</si>
  <si>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</si>
  <si>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</si>
  <si>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</si>
  <si>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</si>
  <si>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</si>
  <si>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</si>
  <si>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</si>
  <si>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</si>
  <si>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</si>
  <si>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</si>
  <si>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</si>
  <si>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</si>
  <si>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</si>
  <si>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</si>
  <si>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</si>
  <si>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</si>
  <si>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</si>
  <si>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</si>
  <si>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</si>
  <si>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</si>
  <si>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</si>
  <si>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</si>
  <si>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</si>
  <si>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</si>
  <si>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</si>
  <si>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</si>
  <si>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</si>
  <si>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</si>
  <si>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</si>
  <si>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</si>
  <si>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</si>
  <si>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</si>
  <si>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</si>
  <si>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</si>
  <si>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</si>
  <si>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</si>
  <si>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</si>
  <si>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</si>
  <si>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</si>
  <si>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</si>
  <si>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</si>
  <si>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</si>
  <si>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</si>
  <si>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</si>
  <si>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</si>
  <si>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</si>
  <si>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</si>
  <si>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</si>
  <si>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</si>
  <si>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</si>
  <si>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</si>
  <si>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</si>
  <si>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</si>
  <si>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</si>
  <si>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</si>
  <si>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</si>
  <si>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</si>
  <si>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</si>
  <si>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</si>
  <si>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</si>
  <si>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</si>
  <si>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</si>
  <si>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</si>
  <si>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</si>
  <si>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</si>
  <si>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</si>
  <si>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</si>
  <si>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</si>
  <si>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</si>
  <si>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</si>
  <si>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</si>
  <si>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</si>
  <si>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</si>
  <si>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</si>
  <si>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</si>
  <si>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</si>
  <si>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</si>
  <si>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</si>
  <si>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</si>
  <si>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</si>
  <si>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</si>
  <si>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</si>
  <si>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</si>
  <si>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</si>
  <si>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</si>
  <si>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</si>
  <si>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</si>
  <si>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</si>
  <si>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</si>
  <si>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</si>
  <si>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</si>
  <si>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</si>
  <si>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</si>
  <si>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</si>
  <si>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</si>
  <si>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</si>
  <si>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</si>
  <si>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</si>
  <si>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</si>
  <si>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</si>
  <si>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</si>
  <si>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</si>
  <si>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</si>
  <si>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</si>
  <si>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</si>
  <si>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</si>
  <si>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</si>
  <si>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</si>
  <si>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</si>
  <si>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</si>
  <si>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</si>
  <si>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</si>
  <si>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</si>
  <si>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</si>
  <si>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</si>
  <si>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</si>
  <si>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</si>
  <si>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</si>
  <si>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</si>
  <si>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</si>
  <si>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</si>
  <si>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</si>
  <si>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</si>
  <si>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</si>
  <si>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</si>
  <si>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</si>
  <si>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</si>
  <si>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</si>
  <si>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</si>
  <si>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</si>
  <si>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</si>
  <si>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</si>
  <si>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</si>
  <si>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</si>
  <si>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</si>
  <si>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</si>
  <si>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</si>
  <si>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</si>
  <si>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</si>
  <si>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</si>
  <si>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</si>
  <si>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</si>
  <si>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</si>
  <si>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</si>
  <si>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</si>
  <si>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</si>
  <si>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</si>
  <si>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</si>
  <si>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</si>
  <si>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</si>
  <si>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</si>
  <si>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</si>
  <si>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</si>
  <si>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</si>
  <si>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</si>
  <si>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</si>
  <si>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</si>
  <si>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</si>
  <si>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</si>
  <si>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</si>
  <si>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</si>
  <si>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</si>
  <si>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</si>
  <si>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</si>
  <si>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</si>
  <si>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</si>
  <si>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</si>
  <si>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</si>
  <si>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</si>
  <si>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</si>
  <si>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</si>
  <si>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</si>
  <si>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</si>
  <si>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</si>
  <si>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</si>
  <si>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</si>
  <si>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</si>
  <si>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</si>
  <si>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</si>
  <si>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</si>
  <si>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</si>
  <si>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</si>
  <si>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</si>
  <si>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</si>
  <si>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</si>
  <si>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</si>
  <si>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</si>
  <si>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</si>
  <si>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</si>
  <si>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</si>
  <si>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</si>
  <si>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</si>
  <si>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</si>
  <si>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</si>
  <si>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</si>
  <si>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</si>
  <si>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</si>
  <si>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</si>
  <si>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</si>
  <si>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</si>
  <si>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</si>
  <si>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</si>
  <si>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</si>
  <si>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</si>
  <si>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</si>
  <si>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</si>
  <si>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</si>
  <si>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</si>
  <si>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</si>
  <si>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</si>
  <si>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</si>
  <si>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</si>
  <si>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</si>
  <si>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</si>
  <si>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</si>
  <si>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</si>
  <si>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</si>
  <si>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</si>
  <si>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</si>
  <si>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</si>
  <si>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</si>
  <si>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</si>
  <si>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</si>
  <si>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</si>
  <si>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</si>
  <si>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</si>
  <si>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</si>
  <si>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</si>
  <si>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</si>
  <si>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</si>
  <si>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</si>
  <si>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</si>
  <si>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</si>
  <si>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</si>
  <si>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</si>
  <si>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</si>
  <si>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</si>
  <si>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</si>
  <si>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</si>
  <si>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</si>
  <si>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</si>
  <si>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</si>
  <si>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</si>
  <si>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</si>
  <si>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</si>
  <si>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</si>
  <si>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</si>
  <si>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</si>
  <si>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</si>
  <si>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</si>
  <si>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</si>
  <si>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</si>
  <si>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</si>
  <si>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</si>
  <si>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</si>
  <si>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</si>
  <si>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</si>
  <si>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</si>
  <si>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</si>
  <si>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</si>
  <si>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</si>
  <si>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</si>
  <si>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</si>
  <si>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</si>
  <si>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</si>
  <si>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</si>
  <si>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</si>
  <si>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</si>
  <si>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</si>
  <si>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</si>
  <si>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</si>
  <si>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</si>
  <si>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</si>
  <si>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</si>
  <si>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</si>
  <si>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</si>
  <si>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</si>
  <si>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</si>
  <si>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</si>
  <si>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</si>
  <si>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</si>
  <si>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</si>
  <si>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</si>
  <si>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</si>
  <si>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</si>
  <si>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</si>
  <si>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</si>
  <si>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</si>
  <si>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</si>
  <si>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</si>
  <si>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</si>
  <si>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</si>
  <si>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</si>
  <si>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</si>
  <si>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</si>
  <si>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</si>
  <si>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</si>
  <si>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</si>
  <si>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</si>
  <si>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</si>
  <si>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</si>
  <si>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</si>
  <si>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</si>
  <si>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</si>
  <si>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</si>
  <si>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</si>
  <si>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</si>
  <si>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</si>
  <si>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</si>
  <si>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</si>
  <si>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</si>
  <si>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</si>
  <si>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</si>
  <si>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</si>
  <si>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</si>
  <si>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</si>
  <si>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</si>
  <si>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</si>
  <si>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</si>
  <si>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</si>
  <si>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</si>
  <si>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</si>
  <si>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</si>
  <si>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</si>
  <si>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</si>
  <si>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</si>
  <si>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</si>
  <si>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</si>
  <si>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</si>
  <si>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</si>
  <si>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</si>
  <si>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</si>
  <si>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</si>
  <si>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</si>
  <si>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</si>
  <si>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</si>
  <si>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</si>
  <si>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</si>
  <si>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</si>
  <si>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</si>
  <si>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</si>
  <si>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</si>
  <si>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</si>
  <si>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</si>
  <si>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</si>
  <si>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</si>
  <si>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</si>
  <si>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</si>
  <si>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</si>
  <si>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</si>
  <si>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</si>
  <si>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</si>
  <si>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</si>
  <si>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</si>
  <si>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</si>
  <si>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</si>
  <si>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</si>
  <si>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</si>
  <si>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</si>
  <si>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</si>
  <si>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</si>
  <si>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</si>
  <si>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</si>
  <si>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</si>
  <si>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</si>
  <si>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</si>
  <si>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</si>
  <si>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</si>
  <si>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</si>
  <si>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</si>
  <si>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</si>
  <si>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</si>
  <si>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</si>
  <si>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</si>
  <si>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</si>
  <si>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</si>
  <si>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</si>
  <si>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</si>
  <si>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</si>
  <si>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</si>
  <si>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</si>
  <si>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</si>
  <si>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</si>
  <si>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</si>
  <si>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</si>
  <si>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</si>
  <si>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</si>
  <si>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</si>
  <si>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</si>
  <si>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</si>
  <si>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</si>
  <si>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</si>
  <si>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</si>
  <si>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</si>
  <si>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</si>
  <si>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</si>
  <si>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</si>
  <si>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</si>
  <si>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</si>
  <si>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</si>
  <si>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</si>
  <si>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</si>
  <si>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</si>
  <si>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</si>
  <si>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</si>
  <si>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</si>
  <si>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</si>
  <si>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</si>
  <si>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</si>
  <si>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</si>
  <si>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</si>
  <si>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</si>
  <si>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</si>
  <si>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</si>
  <si>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</si>
  <si>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</si>
  <si>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</si>
  <si>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</si>
  <si>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</si>
  <si>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</si>
  <si>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</si>
  <si>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</si>
  <si>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</si>
  <si>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</si>
  <si>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</si>
  <si>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</si>
  <si>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</si>
  <si>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</si>
  <si>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</si>
  <si>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</si>
  <si>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</si>
  <si>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</si>
  <si>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</si>
  <si>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</si>
  <si>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</si>
  <si>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</si>
  <si>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</si>
  <si>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</si>
  <si>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</si>
  <si>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</si>
  <si>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</si>
  <si>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</si>
  <si>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</si>
  <si>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</si>
  <si>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</si>
  <si>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</si>
  <si>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</si>
  <si>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</si>
  <si>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</si>
  <si>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</si>
  <si>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</si>
  <si>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</si>
  <si>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</si>
  <si>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</si>
  <si>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</si>
  <si>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</si>
  <si>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</si>
  <si>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</si>
  <si>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</si>
  <si>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</si>
  <si>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</si>
  <si>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</si>
  <si>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</si>
  <si>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</si>
  <si>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</si>
  <si>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</si>
  <si>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</si>
  <si>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</si>
  <si>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</si>
  <si>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</si>
  <si>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</si>
  <si>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</si>
  <si>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</si>
  <si>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</si>
  <si>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</si>
  <si>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</si>
  <si>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</si>
  <si>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</si>
  <si>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</si>
  <si>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</si>
  <si>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</si>
  <si>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</si>
  <si>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</si>
  <si>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</si>
  <si>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</si>
  <si>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</si>
  <si>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</si>
  <si>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</si>
  <si>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</si>
  <si>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</si>
  <si>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</si>
  <si>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</si>
  <si>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</si>
  <si>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</si>
  <si>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</si>
  <si>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</si>
  <si>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</si>
  <si>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</si>
  <si>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</si>
  <si>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</si>
  <si>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</si>
  <si>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</si>
  <si>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</si>
  <si>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</si>
  <si>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</si>
  <si>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</si>
  <si>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</si>
  <si>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</si>
  <si>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</si>
  <si>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</si>
  <si>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</si>
  <si>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</si>
  <si>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</si>
  <si>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</si>
  <si>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</si>
  <si>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</si>
  <si>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</si>
  <si>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</si>
  <si>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</si>
  <si>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</si>
  <si>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</si>
  <si>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</si>
  <si>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</si>
  <si>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</si>
  <si>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</si>
  <si>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</si>
  <si>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</si>
  <si>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</si>
  <si>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</si>
  <si>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</si>
  <si>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</si>
  <si>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</si>
  <si>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</si>
  <si>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</si>
  <si>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</si>
  <si>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</si>
  <si>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</si>
  <si>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</si>
  <si>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</si>
  <si>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</si>
  <si>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</si>
  <si>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</si>
  <si>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</si>
  <si>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</si>
  <si>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</si>
  <si>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</si>
  <si>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</si>
  <si>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</si>
  <si>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</si>
  <si>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</si>
  <si>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</si>
  <si>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</si>
  <si>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</si>
  <si>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</si>
  <si>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</si>
  <si>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</si>
  <si>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</si>
  <si>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</si>
  <si>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</si>
  <si>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</si>
  <si>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</si>
  <si>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</si>
  <si>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</si>
  <si>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</si>
  <si>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</si>
  <si>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</si>
  <si>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</si>
  <si>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</si>
  <si>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</si>
  <si>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</si>
  <si>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</si>
  <si>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</si>
  <si>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</si>
  <si>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</si>
  <si>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</si>
  <si>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</si>
  <si>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</si>
  <si>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</si>
  <si>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</si>
  <si>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</si>
  <si>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</si>
  <si>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</si>
  <si>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</si>
  <si>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</si>
  <si>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</si>
  <si>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</si>
  <si>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</si>
  <si>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</si>
  <si>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</si>
  <si>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</si>
  <si>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</si>
  <si>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</si>
  <si>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</si>
  <si>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</si>
  <si>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</si>
  <si>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</si>
  <si>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</si>
  <si>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</si>
  <si>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</si>
  <si>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</si>
  <si>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</si>
  <si>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</si>
  <si>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</si>
  <si>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</si>
  <si>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</si>
  <si>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</si>
  <si>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</si>
  <si>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</si>
  <si>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</si>
  <si>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</si>
  <si>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</si>
  <si>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</si>
  <si>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</si>
  <si>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</si>
  <si>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</si>
  <si>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</si>
  <si>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</si>
  <si>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</si>
  <si>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</si>
  <si>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</si>
  <si>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</si>
  <si>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</si>
  <si>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</si>
  <si>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</si>
  <si>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</si>
  <si>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</si>
  <si>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</si>
  <si>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</si>
  <si>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</si>
  <si>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</si>
  <si>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</si>
  <si>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</si>
  <si>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</si>
  <si>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</si>
  <si>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</si>
  <si>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</si>
  <si>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</si>
  <si>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</si>
  <si>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</si>
  <si>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</si>
  <si>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</si>
  <si>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</si>
  <si>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</si>
  <si>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</si>
  <si>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</si>
  <si>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</si>
  <si>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</si>
  <si>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</si>
  <si>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</si>
  <si>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</si>
  <si>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</si>
  <si>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</si>
  <si>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</si>
  <si>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</si>
  <si>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</si>
  <si>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</si>
  <si>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</si>
  <si>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</si>
  <si>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</si>
  <si>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</si>
  <si>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</si>
  <si>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</si>
  <si>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</si>
  <si>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</si>
  <si>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</si>
  <si>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</si>
  <si>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</si>
  <si>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</si>
  <si>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</si>
  <si>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</si>
  <si>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</si>
  <si>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</si>
  <si>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</si>
  <si>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</si>
  <si>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</si>
  <si>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</si>
  <si>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</si>
  <si>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</si>
  <si>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</si>
  <si>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</si>
  <si>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</si>
  <si>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</si>
  <si>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</si>
  <si>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</si>
  <si>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</si>
  <si>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</si>
  <si>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</si>
  <si>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</si>
  <si>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</si>
  <si>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</si>
  <si>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</si>
  <si>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</si>
  <si>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</si>
  <si>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</si>
  <si>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</si>
  <si>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</si>
  <si>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</si>
  <si>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</si>
  <si>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</si>
  <si>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</si>
  <si>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</si>
  <si>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</si>
  <si>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</si>
  <si>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</si>
  <si>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</si>
  <si>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</si>
  <si>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</si>
  <si>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</si>
  <si>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</si>
  <si>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</si>
  <si>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</si>
  <si>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</si>
  <si>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</si>
  <si>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</si>
  <si>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</si>
  <si>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</si>
  <si>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</si>
  <si>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</si>
  <si>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</si>
  <si>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</si>
  <si>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</si>
  <si>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</si>
  <si>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</si>
  <si>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</si>
  <si>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</si>
  <si>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</si>
  <si>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</si>
  <si>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</si>
  <si>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</si>
  <si>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</si>
  <si>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</si>
  <si>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</si>
  <si>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</si>
  <si>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</si>
  <si>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</si>
  <si>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</si>
  <si>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</si>
  <si>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</si>
  <si>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</si>
  <si>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</si>
  <si>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</si>
  <si>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</si>
  <si>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</si>
  <si>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</si>
  <si>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</si>
  <si>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</si>
  <si>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</si>
  <si>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</si>
  <si>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</si>
  <si>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</si>
  <si>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</si>
  <si>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</si>
  <si>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</si>
  <si>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</si>
  <si>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</si>
  <si>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</si>
  <si>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</si>
  <si>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</si>
  <si>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</si>
  <si>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</si>
  <si>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</si>
  <si>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</si>
  <si>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</si>
  <si>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</si>
  <si>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</si>
  <si>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</si>
  <si>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</si>
  <si>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</si>
  <si>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</si>
  <si>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</si>
  <si>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</si>
  <si>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</si>
  <si>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</si>
  <si>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</si>
  <si>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</si>
  <si>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</si>
  <si>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</si>
  <si>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</si>
  <si>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</si>
  <si>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</si>
  <si>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</si>
  <si>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</si>
  <si>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</si>
  <si>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</si>
  <si>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</si>
  <si>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</si>
  <si>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</si>
  <si>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</si>
  <si>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</si>
  <si>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</si>
  <si>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</si>
  <si>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</si>
  <si>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</si>
  <si>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</si>
  <si>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</si>
  <si>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</si>
  <si>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</si>
  <si>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</si>
  <si>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</si>
  <si>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</si>
  <si>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</si>
  <si>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</si>
  <si>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</si>
  <si>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</si>
  <si>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</si>
  <si>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</si>
  <si>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</si>
  <si>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</si>
  <si>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</si>
  <si>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</si>
  <si>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</si>
  <si>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</si>
  <si>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</si>
  <si>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</si>
  <si>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</si>
  <si>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</si>
  <si>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</si>
  <si>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</si>
  <si>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</si>
  <si>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</si>
  <si>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</si>
  <si>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</si>
  <si>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</si>
  <si>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</si>
  <si>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</si>
  <si>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</si>
  <si>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</si>
  <si>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</si>
  <si>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</si>
  <si>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</si>
  <si>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</si>
  <si>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</si>
  <si>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</si>
  <si>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</si>
  <si>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</si>
  <si>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</si>
  <si>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</si>
  <si>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</si>
  <si>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</si>
  <si>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</si>
  <si>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</si>
  <si>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</si>
  <si>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</si>
  <si>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</si>
  <si>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</si>
  <si>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</si>
  <si>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</si>
  <si>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</si>
  <si>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</si>
  <si>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</si>
  <si>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</si>
  <si>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</si>
  <si>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</si>
  <si>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</si>
  <si>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</si>
  <si>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</si>
  <si>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</si>
  <si>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</si>
  <si>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</si>
  <si>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</si>
  <si>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</si>
  <si>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</si>
  <si>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</si>
  <si>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</si>
  <si>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</si>
  <si>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</si>
  <si>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</si>
  <si>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</si>
  <si>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</si>
  <si>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</si>
  <si>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</si>
  <si>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</si>
  <si>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</si>
  <si>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</si>
  <si>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</si>
  <si>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</si>
  <si>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</si>
  <si>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</si>
  <si>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</si>
  <si>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</si>
  <si>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</si>
  <si>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</si>
  <si>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</si>
  <si>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</si>
  <si>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</si>
  <si>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</si>
  <si>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</si>
  <si>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</si>
  <si>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</si>
  <si>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</si>
  <si>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</si>
  <si>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</si>
  <si>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</si>
  <si>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</si>
  <si>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</si>
  <si>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</si>
  <si>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</si>
  <si>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</si>
  <si>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</si>
  <si>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</si>
  <si>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</si>
  <si>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</si>
  <si>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</si>
  <si>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</si>
  <si>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</si>
  <si>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</si>
  <si>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</si>
  <si>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</si>
  <si>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</si>
  <si>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</si>
  <si>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</si>
  <si>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</si>
  <si>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</si>
  <si>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</si>
  <si>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</si>
  <si>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</si>
  <si>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</si>
  <si>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</si>
  <si>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</si>
  <si>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</si>
  <si>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</si>
  <si>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</si>
  <si>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</si>
  <si>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</si>
  <si>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</si>
  <si>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</si>
  <si>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</si>
  <si>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</si>
  <si>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</si>
  <si>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</si>
  <si>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</si>
  <si>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</si>
  <si>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</si>
  <si>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</si>
  <si>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</si>
  <si>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</si>
  <si>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</si>
  <si>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</si>
  <si>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</si>
  <si>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</si>
  <si>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</si>
  <si>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</si>
  <si>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</si>
  <si>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</si>
  <si>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</si>
  <si>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</si>
  <si>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</si>
  <si>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</si>
  <si>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</si>
  <si>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</si>
  <si>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</si>
  <si>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</si>
  <si>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</si>
  <si>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</si>
  <si>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</si>
  <si>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</si>
  <si>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</si>
  <si>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</si>
  <si>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</si>
  <si>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</si>
  <si>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</si>
  <si>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</si>
  <si>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</si>
  <si>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</si>
  <si>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</si>
  <si>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</si>
  <si>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</si>
  <si>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</si>
  <si>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</si>
  <si>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</si>
  <si>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</si>
  <si>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</si>
  <si>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</si>
  <si>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</si>
  <si>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</si>
  <si>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</si>
  <si>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</si>
  <si>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</si>
  <si>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</si>
  <si>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</si>
  <si>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</si>
  <si>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</si>
  <si>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</si>
  <si>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</si>
  <si>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</si>
  <si>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</si>
  <si>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</si>
  <si>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</si>
  <si>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</si>
  <si>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</si>
  <si>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</si>
  <si>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</si>
  <si>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</si>
  <si>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</si>
  <si>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</si>
  <si>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</si>
  <si>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</si>
  <si>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</si>
  <si>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</si>
  <si>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</si>
  <si>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</si>
  <si>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</si>
  <si>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</si>
  <si>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</si>
  <si>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</si>
  <si>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</si>
  <si>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</si>
  <si>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</si>
  <si>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</si>
  <si>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</si>
  <si>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</si>
  <si>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</si>
  <si>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</si>
  <si>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</si>
  <si>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</si>
  <si>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</si>
  <si>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</si>
  <si>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</si>
  <si>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</si>
  <si>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</si>
  <si>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</si>
  <si>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</si>
  <si>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</si>
  <si>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</si>
  <si>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</si>
  <si>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</si>
  <si>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</si>
  <si>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</si>
  <si>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</si>
  <si>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</si>
  <si>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</si>
  <si>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</si>
  <si>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</si>
  <si>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</si>
  <si>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</si>
  <si>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</si>
  <si>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</si>
  <si>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</si>
  <si>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</si>
  <si>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</si>
  <si>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</si>
  <si>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</si>
  <si>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</si>
  <si>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</si>
  <si>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</si>
  <si>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</si>
  <si>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</si>
  <si>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</si>
  <si>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</si>
  <si>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</si>
  <si>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</si>
  <si>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</si>
  <si>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</si>
  <si>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</si>
  <si>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</si>
  <si>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</si>
  <si>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</si>
  <si>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</si>
  <si>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</si>
  <si>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</si>
  <si>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</si>
  <si>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</si>
  <si>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</si>
  <si>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</si>
  <si>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</si>
  <si>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</si>
  <si>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</si>
  <si>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</si>
  <si>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</si>
  <si>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</si>
  <si>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</si>
  <si>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</si>
  <si>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</si>
  <si>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</si>
  <si>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</si>
  <si>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</si>
  <si>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</si>
  <si>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</si>
  <si>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</si>
  <si>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</si>
  <si>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</si>
  <si>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</si>
  <si>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</si>
  <si>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</si>
  <si>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</si>
  <si>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</si>
  <si>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</si>
  <si>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</si>
  <si>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</si>
  <si>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</si>
  <si>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</si>
  <si>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</si>
  <si>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</si>
  <si>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</si>
  <si>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</si>
  <si>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</si>
  <si>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</si>
  <si>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</si>
  <si>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</si>
  <si>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</si>
  <si>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</si>
  <si>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</si>
  <si>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</si>
  <si>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</si>
  <si>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</si>
  <si>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</si>
  <si>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</si>
  <si>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</si>
  <si>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</si>
  <si>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</si>
  <si>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</si>
  <si>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</si>
  <si>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</si>
  <si>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</si>
  <si>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</si>
  <si>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</si>
  <si>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</si>
  <si>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</si>
  <si>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</si>
  <si>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</si>
  <si>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</si>
  <si>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</si>
  <si>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</si>
  <si>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</si>
  <si>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</si>
  <si>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</si>
  <si>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</si>
  <si>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</si>
  <si>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</si>
  <si>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</si>
  <si>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</si>
  <si>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</si>
  <si>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</si>
  <si>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</si>
  <si>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</si>
  <si>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</si>
  <si>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</si>
  <si>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</si>
  <si>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</si>
  <si>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</si>
  <si>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</si>
  <si>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</si>
  <si>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</si>
  <si>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</si>
  <si>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</si>
  <si>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</si>
  <si>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</si>
  <si>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</si>
  <si>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</si>
  <si>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</si>
  <si>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</si>
  <si>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</si>
  <si>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</si>
  <si>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</si>
  <si>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</si>
  <si>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</si>
  <si>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</si>
  <si>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</si>
  <si>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</si>
  <si>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</si>
  <si>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</si>
  <si>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</si>
  <si>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</si>
  <si>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</si>
  <si>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</si>
  <si>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</si>
  <si>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</si>
  <si>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</si>
  <si>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</si>
  <si>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</si>
  <si>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</si>
  <si>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</si>
  <si>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</si>
  <si>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</si>
  <si>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</si>
  <si>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</si>
  <si>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</si>
  <si>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</si>
  <si>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</si>
  <si>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</si>
  <si>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</si>
  <si>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</si>
  <si>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</si>
  <si>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</si>
  <si>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</si>
  <si>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</si>
  <si>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</si>
  <si>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</si>
  <si>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</si>
  <si>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</si>
  <si>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</si>
  <si>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</si>
  <si>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</si>
  <si>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</si>
  <si>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</si>
  <si>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</si>
  <si>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</si>
  <si>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</si>
  <si>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</si>
  <si>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</si>
  <si>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</si>
  <si>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</si>
  <si>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</si>
  <si>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</si>
  <si>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</si>
  <si>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</si>
  <si>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</si>
  <si>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</si>
  <si>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</si>
  <si>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</si>
  <si>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</si>
  <si>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</si>
  <si>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</si>
  <si>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</si>
  <si>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</si>
  <si>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</si>
  <si>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</si>
  <si>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</si>
  <si>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</si>
  <si>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</si>
  <si>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</si>
  <si>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</si>
  <si>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</si>
  <si>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</si>
  <si>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</si>
  <si>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</si>
  <si>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</si>
  <si>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</si>
  <si>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</si>
  <si>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</si>
  <si>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</si>
  <si>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</si>
  <si>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</si>
  <si>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</si>
  <si>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</si>
  <si>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</si>
  <si>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</si>
  <si>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</si>
  <si>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</si>
  <si>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</si>
  <si>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</si>
  <si>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</si>
  <si>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</si>
  <si>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</si>
  <si>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</si>
  <si>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</si>
  <si>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</si>
  <si>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</si>
  <si>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</si>
  <si>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</si>
  <si>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</si>
  <si>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</si>
  <si>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</si>
  <si>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</si>
  <si>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</si>
  <si>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</si>
  <si>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</si>
  <si>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</si>
  <si>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</si>
  <si>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</si>
  <si>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</si>
  <si>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</si>
  <si>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</si>
  <si>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</si>
  <si>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</si>
  <si>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</si>
  <si>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</si>
  <si>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</si>
  <si>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</si>
  <si>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</si>
  <si>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</si>
  <si>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</si>
  <si>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</si>
  <si>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</si>
  <si>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</si>
  <si>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</si>
  <si>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</si>
  <si>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</si>
  <si>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</si>
  <si>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</si>
  <si>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</si>
  <si>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</si>
  <si>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</si>
  <si>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</si>
  <si>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</si>
  <si>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</si>
  <si>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</si>
  <si>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</si>
  <si>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</si>
  <si>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</si>
  <si>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</si>
  <si>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</si>
  <si>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</si>
  <si>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</si>
  <si>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</si>
  <si>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</si>
  <si>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</si>
  <si>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</si>
  <si>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</si>
  <si>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</si>
  <si>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</si>
  <si>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</si>
  <si>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</si>
  <si>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</si>
  <si>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</si>
  <si>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</si>
  <si>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</si>
  <si>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</si>
  <si>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</si>
  <si>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</si>
  <si>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</si>
  <si>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</si>
  <si>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</si>
  <si>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</si>
  <si>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</si>
  <si>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</si>
  <si>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</si>
  <si>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</si>
  <si>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</si>
  <si>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</si>
  <si>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</si>
  <si>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</si>
  <si>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</si>
  <si>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</si>
  <si>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</si>
  <si>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</si>
  <si>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</si>
  <si>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</si>
  <si>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</si>
  <si>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</si>
  <si>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</si>
  <si>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</si>
  <si>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</si>
  <si>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</si>
  <si>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</si>
  <si>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</si>
  <si>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</si>
  <si>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</si>
  <si>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</si>
  <si>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</si>
  <si>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</si>
  <si>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</si>
  <si>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</si>
  <si>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</si>
  <si>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</si>
  <si>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</si>
  <si>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</si>
  <si>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</si>
  <si>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</si>
  <si>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</si>
  <si>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</si>
  <si>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</si>
  <si>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</si>
  <si>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</si>
  <si>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</si>
  <si>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</si>
  <si>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</si>
  <si>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</si>
  <si>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</si>
  <si>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</si>
  <si>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</si>
  <si>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</si>
  <si>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</si>
  <si>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</si>
  <si>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</si>
  <si>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</si>
  <si>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</si>
  <si>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</si>
  <si>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</si>
  <si>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</si>
  <si>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</si>
  <si>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</si>
  <si>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</si>
  <si>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</si>
  <si>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</si>
  <si>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</si>
  <si>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</si>
  <si>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</si>
  <si>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</si>
  <si>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</si>
  <si>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</si>
  <si>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</si>
  <si>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</si>
  <si>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</si>
  <si>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</si>
  <si>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</si>
  <si>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</si>
  <si>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</si>
  <si>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</si>
  <si>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</si>
  <si>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</si>
  <si>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</si>
  <si>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</si>
  <si>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</si>
  <si>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</si>
  <si>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</si>
  <si>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</si>
  <si>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</si>
  <si>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</si>
  <si>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</si>
  <si>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</si>
  <si>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</si>
  <si>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</si>
  <si>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</si>
  <si>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</si>
  <si>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</si>
  <si>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</si>
  <si>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</si>
  <si>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</si>
  <si>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</si>
  <si>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</si>
  <si>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</si>
  <si>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</si>
  <si>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</si>
  <si>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</si>
  <si>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</si>
  <si>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</si>
  <si>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</si>
  <si>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</si>
  <si>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</si>
  <si>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</si>
  <si>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</si>
  <si>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</si>
  <si>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</si>
  <si>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</si>
  <si>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</si>
  <si>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</si>
  <si>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</si>
  <si>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</si>
  <si>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</si>
  <si>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</si>
  <si>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</si>
  <si>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</si>
  <si>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</si>
  <si>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</si>
  <si>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</si>
  <si>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</si>
  <si>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</si>
  <si>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</si>
  <si>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</si>
  <si>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</si>
  <si>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</si>
  <si>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</si>
  <si>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</si>
  <si>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</si>
  <si>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</si>
  <si>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</si>
  <si>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</si>
  <si>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</si>
  <si>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</si>
  <si>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</si>
  <si>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</si>
  <si>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</si>
  <si>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</si>
  <si>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</si>
  <si>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</si>
  <si>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</si>
  <si>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</si>
  <si>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</si>
  <si>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</si>
  <si>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</si>
  <si>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</si>
  <si>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</si>
  <si>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</si>
  <si>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</si>
  <si>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</si>
  <si>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</si>
  <si>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</si>
  <si>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</si>
  <si>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</si>
  <si>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</si>
  <si>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</si>
  <si>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</si>
  <si>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</si>
  <si>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</si>
  <si>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</si>
  <si>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</si>
  <si>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</si>
  <si>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</si>
  <si>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</si>
  <si>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</si>
  <si>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</si>
  <si>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</si>
  <si>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</si>
  <si>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</si>
  <si>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</si>
  <si>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</si>
  <si>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</si>
  <si>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</si>
  <si>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</si>
  <si>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</si>
  <si>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</si>
  <si>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</si>
  <si>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</si>
  <si>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</si>
  <si>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</si>
  <si>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</si>
  <si>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</si>
  <si>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</si>
  <si>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</si>
  <si>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</si>
  <si>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</si>
  <si>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</si>
  <si>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</si>
  <si>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</si>
  <si>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</si>
  <si>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</si>
  <si>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</si>
  <si>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</si>
  <si>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</si>
  <si>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</si>
  <si>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</si>
  <si>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</si>
  <si>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</si>
  <si>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</si>
  <si>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</si>
  <si>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</si>
  <si>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</si>
  <si>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</si>
  <si>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</si>
  <si>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</si>
  <si>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</si>
  <si>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</si>
  <si>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</si>
  <si>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</si>
  <si>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</si>
  <si>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</si>
  <si>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</si>
  <si>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</si>
  <si>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</si>
  <si>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</si>
  <si>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</si>
  <si>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</si>
  <si>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</si>
  <si>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</si>
  <si>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</si>
  <si>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</si>
  <si>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</si>
  <si>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</si>
  <si>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</si>
  <si>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</si>
  <si>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</si>
  <si>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</si>
  <si>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</si>
  <si>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</si>
  <si>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</si>
  <si>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</si>
  <si>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</si>
  <si>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</si>
  <si>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</si>
  <si>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</si>
  <si>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</si>
  <si>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</si>
  <si>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</si>
  <si>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</si>
  <si>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</si>
  <si>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</si>
  <si>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</si>
  <si>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</si>
  <si>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</si>
  <si>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</si>
  <si>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</si>
  <si>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</si>
  <si>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</si>
  <si>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</si>
  <si>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</si>
  <si>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</si>
  <si>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</si>
  <si>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</si>
  <si>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</si>
  <si>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</si>
  <si>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</si>
  <si>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</si>
  <si>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</si>
  <si>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</si>
  <si>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</si>
  <si>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</si>
  <si>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</si>
  <si>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</si>
  <si>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</si>
  <si>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</si>
  <si>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</si>
  <si>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</si>
  <si>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</si>
  <si>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</si>
  <si>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</si>
  <si>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</si>
  <si>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</si>
  <si>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</si>
  <si>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</si>
  <si>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</si>
  <si>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</si>
  <si>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</si>
  <si>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</si>
  <si>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</si>
  <si>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</si>
  <si>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</si>
  <si>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</si>
  <si>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</si>
  <si>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</si>
  <si>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</si>
  <si>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</si>
  <si>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</si>
  <si>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</si>
  <si>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</si>
  <si>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</si>
  <si>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</si>
  <si>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</si>
  <si>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</si>
  <si>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</si>
  <si>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</si>
  <si>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</si>
  <si>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</si>
  <si>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</si>
  <si>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</si>
  <si>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</si>
  <si>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</si>
  <si>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</si>
  <si>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</si>
  <si>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</si>
  <si>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</si>
  <si>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</si>
  <si>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</si>
  <si>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</si>
  <si>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</si>
  <si>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</si>
  <si>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</si>
  <si>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</si>
  <si>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</si>
  <si>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</si>
  <si>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</si>
  <si>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</si>
  <si>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</si>
  <si>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</si>
  <si>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</si>
  <si>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</si>
  <si>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</si>
  <si>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</si>
  <si>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</si>
  <si>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</si>
  <si>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</si>
  <si>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</si>
  <si>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</si>
  <si>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</si>
  <si>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</si>
  <si>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</si>
  <si>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</si>
  <si>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</si>
  <si>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</si>
  <si>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</si>
  <si>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</si>
  <si>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</si>
  <si>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</si>
  <si>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</si>
  <si>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</si>
  <si>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</si>
  <si>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</si>
  <si>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</si>
  <si>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</si>
  <si>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</si>
  <si>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</si>
  <si>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</si>
  <si>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</si>
  <si>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</si>
  <si>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</si>
  <si>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</si>
  <si>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</si>
  <si>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</si>
  <si>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</si>
  <si>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</si>
  <si>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</si>
  <si>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</si>
  <si>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</si>
  <si>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</si>
  <si>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</si>
  <si>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</si>
  <si>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</si>
  <si>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</si>
  <si>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</si>
  <si>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</si>
  <si>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</si>
  <si>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</si>
  <si>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</si>
  <si>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</si>
  <si>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</si>
  <si>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</si>
  <si>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</si>
  <si>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</si>
  <si>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</si>
  <si>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</si>
  <si>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</si>
  <si>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</si>
  <si>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</si>
  <si>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</si>
  <si>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</si>
  <si>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</si>
  <si>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</si>
  <si>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</si>
  <si>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</si>
  <si>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</si>
  <si>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</si>
  <si>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</si>
  <si>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</si>
  <si>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</si>
  <si>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</si>
  <si>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</si>
  <si>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</si>
  <si>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</si>
  <si>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</si>
  <si>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</si>
  <si>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</si>
  <si>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</si>
  <si>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</si>
  <si>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</si>
  <si>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</si>
  <si>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</si>
  <si>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</si>
  <si>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</si>
  <si>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</si>
  <si>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</si>
  <si>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</si>
  <si>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</si>
  <si>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</si>
  <si>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</si>
  <si>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</si>
  <si>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</si>
  <si>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</si>
  <si>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</si>
  <si>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</si>
  <si>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</si>
  <si>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</si>
  <si>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</si>
  <si>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</si>
  <si>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</si>
  <si>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</si>
  <si>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</si>
  <si>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</si>
  <si>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</si>
  <si>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</si>
  <si>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</si>
  <si>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</si>
  <si>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</si>
  <si>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</si>
  <si>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</si>
  <si>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</si>
  <si>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</si>
  <si>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</si>
  <si>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</si>
  <si>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</si>
  <si>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</si>
  <si>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</si>
  <si>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</si>
  <si>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</si>
  <si>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</si>
  <si>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</si>
  <si>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</si>
  <si>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</si>
  <si>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</si>
  <si>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</si>
  <si>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</si>
  <si>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</si>
  <si>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</si>
  <si>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</si>
  <si>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</si>
  <si>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</si>
  <si>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</si>
  <si>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</si>
  <si>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</si>
  <si>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</si>
  <si>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</si>
  <si>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</si>
  <si>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</si>
  <si>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</si>
  <si>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</si>
  <si>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</si>
  <si>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</si>
  <si>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</si>
  <si>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</si>
  <si>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</si>
  <si>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</si>
  <si>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</si>
  <si>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</si>
  <si>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</si>
  <si>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</si>
  <si>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</si>
  <si>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</si>
  <si>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</si>
  <si>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</si>
  <si>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</si>
  <si>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</si>
  <si>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</si>
  <si>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</si>
  <si>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</si>
  <si>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</si>
  <si>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</si>
  <si>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</si>
  <si>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</si>
  <si>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</si>
  <si>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</si>
  <si>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</si>
  <si>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</si>
  <si>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</si>
  <si>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</si>
  <si>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</si>
  <si>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</si>
  <si>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</si>
  <si>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</si>
  <si>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</si>
  <si>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</si>
  <si>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</si>
  <si>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</si>
  <si>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</si>
  <si>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</si>
  <si>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</si>
  <si>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</si>
  <si>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</si>
  <si>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</si>
  <si>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</si>
  <si>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</si>
  <si>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</si>
  <si>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</si>
  <si>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</si>
  <si>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</si>
  <si>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</si>
  <si>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</si>
  <si>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</si>
  <si>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</si>
  <si>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</si>
  <si>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</si>
  <si>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</si>
  <si>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</si>
  <si>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</si>
  <si>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</si>
  <si>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</si>
  <si>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</si>
  <si>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</si>
  <si>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</si>
  <si>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</si>
  <si>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</si>
  <si>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</si>
  <si>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</si>
  <si>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</si>
  <si>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</si>
  <si>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</si>
  <si>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</si>
  <si>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</si>
  <si>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</si>
  <si>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</si>
  <si>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</si>
  <si>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</si>
  <si>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</si>
  <si>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</si>
  <si>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</si>
  <si>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</si>
  <si>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</si>
  <si>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</si>
  <si>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</si>
  <si>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</si>
  <si>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</si>
  <si>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</si>
  <si>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</si>
  <si>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</si>
  <si>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</si>
  <si>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</si>
  <si>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</si>
  <si>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</si>
  <si>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</si>
  <si>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</si>
  <si>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</si>
  <si>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</si>
  <si>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</si>
  <si>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</si>
  <si>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</si>
  <si>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</si>
  <si>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</si>
  <si>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</si>
  <si>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</si>
  <si>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</si>
  <si>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</si>
  <si>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</si>
  <si>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</si>
  <si>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</si>
  <si>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</si>
  <si>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</si>
  <si>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</si>
  <si>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</si>
  <si>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</si>
  <si>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</si>
  <si>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</si>
  <si>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</si>
  <si>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</si>
  <si>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</si>
  <si>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</si>
  <si>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</si>
  <si>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</si>
  <si>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</si>
  <si>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</si>
  <si>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</si>
  <si>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</si>
  <si>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</si>
  <si>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</si>
  <si>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</si>
  <si>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</si>
  <si>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</si>
  <si>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</si>
  <si>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</si>
  <si>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</si>
  <si>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</si>
  <si>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</si>
  <si>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</si>
  <si>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</si>
  <si>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</si>
  <si>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</si>
  <si>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</si>
  <si>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</si>
  <si>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</si>
  <si>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</si>
  <si>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</si>
  <si>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</si>
  <si>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</si>
  <si>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</si>
  <si>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</si>
  <si>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</si>
  <si>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</si>
  <si>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</si>
  <si>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</si>
  <si>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</si>
  <si>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</si>
  <si>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</si>
  <si>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</si>
  <si>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</si>
  <si>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</si>
  <si>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</si>
  <si>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</si>
  <si>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</si>
  <si>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</si>
  <si>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</si>
  <si>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</si>
  <si>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</si>
  <si>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</si>
  <si>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</si>
  <si>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</si>
  <si>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</si>
  <si>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</si>
  <si>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</si>
  <si>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</si>
  <si>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</si>
  <si>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</si>
  <si>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</si>
  <si>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</si>
  <si>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</si>
  <si>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</si>
  <si>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</si>
  <si>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</si>
  <si>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</si>
  <si>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</si>
  <si>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</si>
  <si>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</si>
  <si>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</si>
  <si>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</si>
  <si>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</si>
  <si>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</si>
  <si>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</si>
  <si>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</si>
  <si>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</si>
  <si>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</si>
  <si>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</si>
  <si>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</si>
  <si>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</si>
  <si>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</si>
  <si>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</si>
  <si>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</si>
  <si>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</si>
  <si>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</si>
  <si>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</si>
  <si>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</si>
  <si>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</si>
  <si>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</si>
  <si>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</si>
  <si>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</si>
  <si>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</si>
  <si>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</si>
  <si>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</si>
  <si>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</si>
  <si>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</si>
  <si>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</si>
  <si>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</si>
  <si>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</si>
  <si>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</si>
  <si>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</si>
  <si>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</si>
  <si>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</si>
  <si>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</si>
  <si>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</si>
  <si>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</si>
  <si>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</si>
  <si>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</si>
  <si>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</si>
  <si>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</si>
  <si>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</si>
  <si>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</si>
  <si>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</si>
  <si>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</si>
  <si>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</si>
  <si>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</si>
  <si>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</si>
  <si>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</si>
  <si>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</si>
  <si>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</si>
  <si>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</si>
  <si>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</si>
  <si>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</si>
  <si>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</si>
  <si>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</si>
  <si>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</si>
  <si>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</si>
  <si>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</si>
  <si>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</si>
  <si>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</si>
  <si>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</si>
  <si>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</si>
  <si>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</si>
  <si>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</si>
  <si>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</si>
  <si>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</si>
  <si>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</si>
  <si>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</si>
  <si>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</si>
  <si>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</si>
  <si>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</si>
  <si>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</si>
  <si>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</si>
  <si>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</si>
  <si>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</si>
  <si>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</si>
  <si>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</si>
  <si>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</si>
  <si>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</si>
  <si>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</si>
  <si>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</si>
  <si>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</si>
  <si>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</si>
  <si>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</si>
  <si>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</si>
  <si>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</si>
  <si>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</si>
  <si>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</si>
  <si>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</si>
  <si>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</si>
  <si>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</si>
  <si>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</si>
  <si>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</si>
  <si>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</si>
  <si>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</si>
  <si>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</si>
  <si>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</si>
  <si>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</si>
  <si>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</si>
  <si>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</si>
  <si>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</si>
  <si>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</si>
  <si>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</si>
  <si>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</si>
  <si>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</si>
  <si>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</si>
  <si>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</si>
  <si>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</si>
  <si>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</si>
  <si>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</si>
  <si>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</si>
  <si>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</si>
  <si>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</si>
  <si>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</si>
  <si>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</si>
  <si>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</si>
  <si>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</si>
  <si>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</si>
  <si>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</si>
  <si>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</si>
  <si>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</si>
  <si>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</si>
  <si>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</si>
  <si>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</si>
  <si>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</si>
  <si>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</si>
  <si>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</si>
  <si>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</si>
  <si>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</si>
  <si>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</si>
  <si>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</si>
  <si>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</si>
  <si>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</si>
  <si>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</si>
  <si>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</si>
  <si>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</si>
  <si>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</si>
  <si>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</si>
  <si>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</si>
  <si>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</si>
  <si>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</si>
  <si>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</si>
  <si>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</si>
  <si>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</si>
  <si>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</si>
  <si>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</si>
  <si>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</si>
  <si>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</si>
  <si>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</si>
  <si>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</si>
  <si>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</si>
  <si>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</si>
  <si>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</si>
  <si>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</si>
  <si>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</si>
  <si>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</si>
  <si>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</si>
  <si>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</si>
  <si>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</si>
  <si>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</si>
  <si>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</si>
  <si>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</si>
  <si>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</si>
  <si>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</si>
  <si>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</si>
  <si>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</si>
  <si>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</si>
  <si>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</si>
  <si>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</si>
  <si>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</si>
  <si>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</si>
  <si>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</si>
  <si>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</si>
  <si>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</si>
  <si>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</si>
  <si>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</si>
  <si>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</si>
  <si>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</si>
  <si>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</si>
  <si>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</si>
  <si>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</si>
  <si>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</si>
  <si>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</si>
  <si>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</si>
  <si>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</si>
  <si>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</si>
  <si>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</si>
  <si>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</si>
  <si>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</si>
  <si>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</si>
  <si>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</si>
  <si>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</si>
  <si>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</si>
  <si>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</si>
  <si>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</si>
  <si>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</si>
  <si>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</si>
  <si>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</si>
  <si>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</si>
  <si>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</si>
  <si>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</si>
  <si>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</si>
  <si>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</si>
  <si>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</si>
  <si>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</si>
  <si>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</si>
  <si>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</si>
  <si>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</si>
  <si>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</si>
  <si>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</si>
  <si>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</si>
  <si>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</si>
  <si>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</si>
  <si>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</si>
  <si>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</si>
  <si>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</si>
  <si>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</si>
  <si>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</si>
  <si>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</si>
  <si>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</si>
  <si>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</si>
  <si>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</si>
  <si>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</si>
  <si>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</si>
  <si>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</si>
  <si>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</si>
  <si>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</si>
  <si>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</si>
  <si>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</si>
  <si>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</si>
  <si>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</si>
  <si>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</si>
  <si>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</si>
  <si>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</si>
  <si>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</si>
  <si>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</si>
  <si>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</si>
  <si>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</si>
  <si>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</si>
  <si>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</si>
  <si>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</si>
  <si>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</si>
  <si>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</si>
  <si>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</si>
  <si>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</si>
  <si>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</si>
  <si>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</si>
  <si>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</si>
  <si>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</si>
  <si>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</si>
  <si>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</si>
  <si>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</si>
  <si>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</si>
  <si>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</si>
  <si>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</si>
  <si>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</si>
  <si>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</si>
  <si>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</si>
  <si>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</si>
  <si>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</si>
  <si>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</si>
  <si>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</si>
  <si>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</si>
  <si>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</si>
  <si>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</si>
  <si>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</si>
  <si>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</si>
  <si>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</si>
  <si>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</si>
  <si>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</si>
  <si>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</si>
  <si>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</si>
  <si>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</si>
  <si>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</si>
  <si>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</si>
  <si>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</si>
  <si>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</si>
  <si>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</si>
  <si>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</si>
  <si>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</si>
  <si>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</si>
  <si>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</si>
  <si>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</si>
  <si>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</si>
  <si>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</si>
  <si>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</si>
  <si>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</si>
  <si>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</si>
  <si>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</si>
  <si>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</si>
  <si>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</si>
  <si>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</si>
  <si>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</si>
  <si>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</si>
  <si>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</si>
  <si>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</si>
  <si>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</si>
  <si>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</si>
  <si>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</si>
  <si>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</si>
  <si>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</si>
  <si>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</si>
  <si>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</si>
  <si>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</si>
  <si>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</si>
  <si>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</si>
  <si>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</si>
  <si>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</si>
  <si>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</si>
  <si>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</si>
  <si>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</si>
  <si>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</si>
  <si>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</si>
  <si>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</si>
  <si>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</si>
  <si>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</si>
  <si>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</si>
  <si>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</si>
  <si>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</si>
  <si>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</si>
  <si>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</si>
  <si>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</si>
  <si>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</si>
  <si>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</si>
  <si>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</si>
  <si>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</si>
  <si>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</si>
  <si>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</si>
  <si>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</si>
  <si>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</si>
  <si>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</si>
  <si>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</si>
  <si>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</si>
  <si>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</si>
  <si>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</si>
  <si>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</si>
  <si>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</si>
  <si>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</si>
  <si>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</si>
  <si>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</si>
  <si>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</si>
  <si>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</si>
  <si>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</si>
  <si>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</si>
  <si>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</si>
  <si>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</si>
  <si>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</si>
  <si>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</si>
  <si>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</si>
  <si>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</si>
  <si>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</si>
  <si>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</si>
  <si>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</si>
  <si>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</si>
  <si>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</si>
  <si>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</si>
  <si>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</si>
  <si>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</si>
  <si>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</si>
  <si>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</si>
  <si>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</si>
  <si>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</si>
  <si>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</si>
  <si>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</si>
  <si>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</si>
  <si>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</si>
  <si>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</si>
  <si>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</si>
  <si>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</si>
  <si>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</si>
  <si>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</si>
  <si>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</si>
  <si>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</si>
  <si>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</si>
  <si>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</si>
  <si>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</si>
  <si>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</si>
  <si>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</si>
  <si>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</si>
  <si>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</si>
  <si>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</si>
  <si>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</si>
  <si>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</si>
  <si>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</si>
  <si>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</si>
  <si>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</si>
  <si>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</si>
  <si>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</si>
  <si>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</si>
  <si>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</si>
  <si>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</si>
  <si>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</si>
  <si>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</si>
  <si>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</si>
  <si>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</si>
  <si>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</si>
  <si>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</si>
  <si>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</si>
  <si>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</si>
  <si>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</si>
  <si>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</si>
  <si>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</si>
  <si>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</si>
  <si>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</si>
  <si>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</si>
  <si>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</si>
  <si>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</si>
  <si>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</si>
  <si>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</si>
  <si>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</si>
  <si>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</si>
  <si>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</si>
  <si>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</si>
  <si>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</si>
  <si>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</si>
  <si>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</si>
  <si>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</si>
  <si>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</si>
  <si>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</si>
  <si>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</si>
  <si>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</si>
  <si>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</si>
  <si>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</si>
  <si>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</si>
  <si>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</si>
  <si>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</si>
  <si>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</si>
  <si>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</si>
  <si>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</si>
  <si>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</si>
  <si>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</si>
  <si>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</si>
  <si>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</si>
  <si>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</si>
  <si>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</si>
  <si>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</si>
  <si>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</si>
  <si>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</si>
  <si>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</si>
  <si>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</si>
  <si>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</si>
  <si>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</si>
  <si>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</si>
  <si>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</si>
  <si>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</si>
  <si>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</si>
  <si>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</si>
  <si>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</si>
  <si>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</si>
  <si>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</si>
  <si>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</si>
  <si>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</si>
  <si>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</si>
  <si>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</si>
  <si>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</si>
  <si>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</si>
  <si>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</si>
  <si>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</si>
  <si>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</si>
  <si>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</si>
  <si>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</si>
  <si>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</si>
  <si>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</si>
  <si>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</si>
  <si>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</si>
  <si>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</si>
  <si>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</si>
  <si>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</si>
  <si>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</si>
  <si>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</si>
  <si>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</si>
  <si>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</si>
  <si>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</si>
  <si>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</si>
  <si>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</si>
  <si>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</si>
  <si>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</si>
  <si>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</si>
  <si>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</si>
  <si>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</si>
  <si>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</si>
  <si>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</si>
  <si>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</si>
  <si>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</si>
  <si>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</si>
  <si>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</si>
  <si>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</si>
  <si>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</si>
  <si>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</si>
  <si>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</si>
  <si>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</si>
  <si>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</si>
  <si>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</si>
  <si>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</si>
  <si>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</si>
  <si>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</si>
  <si>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</si>
  <si>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</si>
  <si>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</si>
  <si>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</si>
  <si>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</si>
  <si>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</si>
  <si>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</si>
  <si>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</si>
  <si>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</si>
  <si>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</si>
  <si>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</si>
  <si>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</si>
  <si>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</si>
  <si>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</si>
  <si>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</si>
  <si>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</si>
  <si>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</si>
  <si>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</si>
  <si>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</si>
  <si>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</si>
  <si>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</si>
  <si>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</si>
  <si>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</si>
  <si>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</si>
  <si>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</si>
  <si>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</si>
  <si>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</si>
  <si>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</si>
  <si>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</si>
  <si>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</si>
  <si>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</si>
  <si>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</si>
  <si>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</si>
  <si>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</si>
  <si>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</si>
  <si>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</si>
  <si>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</si>
  <si>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</si>
  <si>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</si>
  <si>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</si>
  <si>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</si>
  <si>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</si>
  <si>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</si>
  <si>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</si>
  <si>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</si>
  <si>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</si>
  <si>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</si>
  <si>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</si>
  <si>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</si>
  <si>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</si>
  <si>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</si>
  <si>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</si>
  <si>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</si>
  <si>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</si>
  <si>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</si>
  <si>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</si>
  <si>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</si>
  <si>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</si>
  <si>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</si>
  <si>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</si>
  <si>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</si>
  <si>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</si>
  <si>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</si>
  <si>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</si>
  <si>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</si>
  <si>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</si>
  <si>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</si>
  <si>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</si>
  <si>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</si>
  <si>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</si>
  <si>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</si>
  <si>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</si>
  <si>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</si>
  <si>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</si>
  <si>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</si>
  <si>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</si>
  <si>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</si>
  <si>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</si>
  <si>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</si>
  <si>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</si>
  <si>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</si>
  <si>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</si>
  <si>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</si>
  <si>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</si>
  <si>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</si>
  <si>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</si>
  <si>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</si>
  <si>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</si>
  <si>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</si>
  <si>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</si>
  <si>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</si>
  <si>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</si>
  <si>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</si>
  <si>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</si>
  <si>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</si>
  <si>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</si>
  <si>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</si>
  <si>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</si>
  <si>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</si>
  <si>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</si>
  <si>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</si>
  <si>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</si>
  <si>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</si>
  <si>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</si>
  <si>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</si>
  <si>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</si>
  <si>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</si>
  <si>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</si>
  <si>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</si>
  <si>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</si>
  <si>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</si>
  <si>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</si>
  <si>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</si>
  <si>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</si>
  <si>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</si>
  <si>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</si>
  <si>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</si>
  <si>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</si>
  <si>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</si>
  <si>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</si>
  <si>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</si>
  <si>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</si>
  <si>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</si>
  <si>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</si>
  <si>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</si>
  <si>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</si>
  <si>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</si>
  <si>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</si>
  <si>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</si>
  <si>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</si>
  <si>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</si>
  <si>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</si>
  <si>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</si>
  <si>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</si>
  <si>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</si>
  <si>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</si>
  <si>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</si>
  <si>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</si>
  <si>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</si>
  <si>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</si>
  <si>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</si>
  <si>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</si>
  <si>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</si>
  <si>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</si>
  <si>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</si>
  <si>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</si>
  <si>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</si>
  <si>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</si>
  <si>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</si>
  <si>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</si>
  <si>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</si>
  <si>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</si>
  <si>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</si>
  <si>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</si>
  <si>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</si>
  <si>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</si>
  <si>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</si>
  <si>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</si>
  <si>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</si>
  <si>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</si>
  <si>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</si>
  <si>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</si>
  <si>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</si>
  <si>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</si>
  <si>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</si>
  <si>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</si>
  <si>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</si>
  <si>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</si>
  <si>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</si>
  <si>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</si>
  <si>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</si>
  <si>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</si>
  <si>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</si>
  <si>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</si>
  <si>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</si>
  <si>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</si>
  <si>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</si>
  <si>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</si>
  <si>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</si>
  <si>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</si>
  <si>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</si>
  <si>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</si>
  <si>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</si>
  <si>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</si>
  <si>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</si>
  <si>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</si>
  <si>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</si>
  <si>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</si>
  <si>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</si>
  <si>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</si>
  <si>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</si>
  <si>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</si>
  <si>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</si>
  <si>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</si>
  <si>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</si>
  <si>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</si>
  <si>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</si>
  <si>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</si>
  <si>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</si>
  <si>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</si>
  <si>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</si>
  <si>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</si>
  <si>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</si>
  <si>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</si>
  <si>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</si>
  <si>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</si>
  <si>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</si>
  <si>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</si>
  <si>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</si>
  <si>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</si>
  <si>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</si>
  <si>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</si>
  <si>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</si>
  <si>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</si>
  <si>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</si>
  <si>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</si>
  <si>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</si>
  <si>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</si>
  <si>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</si>
  <si>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</si>
  <si>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</si>
  <si>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</si>
  <si>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</si>
  <si>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</si>
  <si>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</si>
  <si>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</si>
  <si>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</si>
  <si>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</si>
  <si>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</si>
  <si>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</si>
  <si>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</si>
  <si>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</si>
  <si>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</si>
  <si>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</si>
  <si>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</si>
  <si>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</si>
  <si>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</si>
  <si>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</si>
  <si>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</si>
  <si>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</si>
  <si>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</si>
  <si>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</si>
  <si>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</si>
  <si>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</si>
  <si>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</si>
  <si>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</si>
  <si>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</si>
  <si>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</si>
  <si>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</si>
  <si>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</si>
  <si>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</si>
  <si>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</si>
  <si>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</si>
  <si>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</si>
  <si>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</si>
  <si>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</si>
  <si>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</si>
  <si>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</si>
  <si>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</si>
  <si>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</si>
  <si>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</si>
  <si>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</si>
  <si>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</si>
  <si>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</si>
  <si>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</si>
  <si>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</si>
  <si>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</si>
  <si>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</si>
  <si>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</si>
  <si>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</si>
  <si>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</si>
  <si>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</si>
  <si>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</si>
  <si>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</si>
  <si>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</si>
  <si>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</si>
  <si>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</si>
  <si>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</si>
  <si>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</si>
  <si>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</si>
  <si>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</si>
  <si>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</si>
  <si>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</si>
  <si>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</si>
  <si>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</si>
  <si>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</si>
  <si>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</si>
  <si>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</si>
  <si>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</si>
  <si>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</si>
  <si>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</si>
  <si>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</si>
  <si>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</si>
  <si>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</si>
  <si>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</si>
  <si>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</si>
  <si>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</si>
  <si>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</si>
  <si>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</si>
  <si>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</si>
  <si>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</si>
  <si>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</si>
  <si>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</si>
  <si>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</si>
  <si>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</si>
  <si>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</si>
  <si>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</si>
  <si>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</si>
  <si>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</si>
  <si>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</si>
  <si>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</si>
  <si>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</si>
  <si>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</si>
  <si>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</si>
  <si>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</si>
  <si>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</si>
  <si>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</si>
  <si>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</si>
  <si>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</si>
  <si>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</si>
  <si>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</si>
  <si>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</si>
  <si>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</si>
  <si>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</si>
  <si>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</si>
  <si>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</si>
  <si>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</si>
  <si>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</si>
  <si>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</si>
  <si>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</si>
  <si>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</si>
  <si>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</si>
  <si>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</si>
  <si>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</si>
  <si>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</si>
  <si>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</si>
  <si>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</si>
  <si>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</si>
  <si>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</si>
  <si>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</si>
  <si>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</si>
  <si>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</si>
  <si>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</si>
  <si>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</si>
  <si>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</si>
  <si>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</si>
  <si>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</si>
  <si>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</si>
  <si>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</si>
  <si>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</si>
  <si>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</si>
  <si>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</si>
  <si>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</si>
  <si>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</si>
  <si>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</si>
  <si>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</si>
  <si>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</si>
  <si>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</si>
  <si>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</si>
  <si>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</si>
  <si>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</si>
  <si>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</si>
  <si>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</si>
  <si>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</si>
  <si>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</si>
  <si>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</si>
  <si>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</si>
  <si>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</si>
  <si>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</si>
  <si>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</si>
  <si>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</si>
  <si>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</si>
  <si>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</si>
  <si>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</si>
  <si>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</si>
  <si>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</si>
  <si>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</si>
  <si>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</si>
  <si>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</si>
  <si>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</si>
  <si>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</si>
  <si>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</si>
  <si>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</si>
  <si>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</si>
  <si>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</si>
  <si>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</si>
  <si>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</si>
  <si>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</si>
  <si>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</si>
  <si>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</si>
  <si>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</si>
  <si>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</si>
  <si>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</si>
  <si>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</si>
  <si>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</si>
  <si>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</si>
  <si>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</si>
  <si>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</si>
  <si>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</si>
  <si>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</si>
  <si>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</si>
  <si>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</si>
  <si>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</si>
  <si>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</si>
  <si>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</si>
  <si>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</si>
  <si>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</si>
  <si>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</si>
  <si>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</si>
  <si>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</si>
  <si>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</si>
  <si>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</si>
  <si>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</si>
  <si>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</si>
  <si>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</si>
  <si>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</si>
  <si>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</si>
  <si>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</si>
  <si>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</si>
  <si>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</si>
  <si>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</si>
  <si>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</si>
  <si>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</si>
  <si>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</si>
  <si>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</si>
  <si>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</si>
  <si>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</si>
  <si>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</si>
  <si>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</si>
  <si>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</si>
  <si>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</si>
  <si>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</si>
  <si>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</si>
  <si>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</si>
  <si>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</si>
  <si>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</si>
  <si>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</si>
  <si>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</si>
  <si>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</si>
  <si>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</si>
  <si>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</si>
  <si>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</si>
  <si>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</si>
  <si>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</si>
  <si>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</si>
  <si>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</si>
  <si>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</si>
  <si>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</si>
  <si>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</si>
  <si>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</si>
  <si>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</si>
  <si>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</si>
  <si>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</si>
  <si>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</si>
  <si>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</si>
  <si>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</si>
  <si>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</si>
  <si>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</si>
  <si>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</si>
  <si>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</si>
  <si>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</si>
  <si>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</si>
  <si>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</si>
  <si>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</si>
  <si>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</si>
  <si>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</si>
  <si>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</si>
  <si>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</si>
  <si>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</si>
  <si>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</si>
  <si>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</si>
  <si>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</si>
  <si>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</si>
  <si>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</si>
  <si>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</si>
  <si>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</si>
  <si>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</si>
  <si>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</si>
  <si>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</si>
  <si>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</si>
  <si>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</si>
  <si>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</si>
  <si>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</si>
  <si>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</si>
  <si>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</si>
  <si>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</si>
  <si>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</si>
  <si>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</si>
  <si>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</si>
  <si>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</si>
  <si>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</si>
  <si>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</si>
  <si>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</si>
  <si>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</si>
  <si>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</si>
  <si>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</si>
  <si>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</si>
  <si>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</si>
  <si>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</si>
  <si>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</si>
  <si>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</si>
  <si>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</si>
  <si>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</si>
  <si>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</si>
  <si>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</si>
  <si>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</si>
  <si>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</si>
  <si>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</si>
  <si>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</si>
  <si>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</si>
  <si>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</si>
  <si>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</si>
  <si>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</si>
  <si>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</si>
  <si>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</si>
  <si>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</si>
  <si>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</si>
  <si>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</si>
  <si>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</si>
  <si>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</si>
  <si>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</si>
  <si>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</si>
  <si>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</si>
  <si>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</si>
  <si>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</si>
  <si>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</si>
  <si>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</si>
  <si>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</si>
  <si>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</si>
  <si>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</si>
  <si>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</si>
  <si>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</si>
  <si>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</si>
  <si>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</si>
  <si>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</si>
  <si>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</si>
  <si>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</si>
  <si>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</si>
  <si>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</si>
  <si>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</si>
  <si>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</si>
  <si>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</si>
  <si>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</si>
  <si>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</si>
  <si>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</si>
  <si>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</si>
  <si>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</si>
  <si>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</si>
  <si>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</si>
  <si>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</si>
  <si>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</si>
  <si>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</si>
  <si>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</si>
  <si>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</si>
  <si>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</si>
  <si>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</si>
  <si>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</si>
  <si>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</si>
  <si>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</si>
  <si>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</si>
  <si>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</si>
  <si>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</si>
  <si>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</si>
  <si>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</si>
  <si>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</si>
  <si>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</si>
  <si>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</si>
  <si>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</si>
  <si>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</si>
  <si>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</si>
  <si>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</si>
  <si>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</si>
  <si>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</si>
  <si>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</si>
  <si>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</si>
  <si>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</si>
  <si>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</si>
  <si>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</si>
  <si>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</si>
  <si>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</si>
  <si>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</si>
  <si>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</si>
  <si>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</si>
  <si>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</si>
  <si>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</si>
  <si>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</si>
  <si>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</si>
  <si>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</si>
  <si>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</si>
  <si>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</si>
  <si>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</si>
  <si>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</si>
  <si>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</si>
  <si>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</si>
  <si>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</si>
  <si>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</si>
  <si>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</si>
  <si>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</si>
  <si>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</si>
  <si>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</si>
  <si>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</si>
  <si>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</si>
  <si>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</si>
  <si>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</si>
  <si>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</si>
  <si>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</si>
  <si>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</si>
  <si>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</si>
  <si>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</si>
  <si>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</si>
  <si>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</si>
  <si>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</si>
  <si>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</si>
  <si>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</si>
  <si>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</si>
  <si>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</si>
  <si>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</si>
  <si>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</si>
  <si>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</si>
  <si>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</si>
  <si>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</si>
  <si>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</si>
  <si>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</si>
  <si>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</si>
  <si>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</si>
  <si>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</si>
  <si>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</si>
  <si>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</si>
  <si>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</si>
  <si>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</si>
  <si>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</si>
  <si>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</si>
  <si>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</si>
  <si>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</si>
  <si>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</si>
  <si>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</si>
  <si>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</si>
  <si>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</si>
  <si>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</si>
  <si>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</si>
  <si>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</si>
  <si>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</si>
  <si>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</si>
  <si>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</si>
  <si>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</si>
  <si>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</si>
  <si>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</si>
  <si>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</si>
  <si>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</si>
  <si>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</si>
  <si>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</si>
  <si>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</si>
  <si>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</si>
  <si>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</si>
  <si>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</si>
  <si>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</si>
  <si>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</si>
  <si>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</si>
  <si>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</si>
  <si>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</si>
  <si>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</si>
  <si>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</si>
  <si>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</si>
  <si>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</si>
  <si>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</si>
  <si>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</si>
  <si>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</si>
  <si>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</si>
  <si>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</si>
  <si>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</si>
  <si>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</si>
  <si>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</si>
  <si>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</si>
  <si>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</si>
  <si>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</si>
  <si>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</si>
  <si>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</si>
  <si>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</si>
  <si>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</si>
  <si>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</si>
  <si>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</si>
  <si>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</si>
  <si>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</si>
  <si>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</si>
  <si>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</si>
  <si>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</si>
  <si>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</si>
  <si>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</si>
  <si>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</si>
  <si>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</si>
  <si>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</si>
  <si>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</si>
  <si>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</si>
  <si>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</si>
  <si>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</si>
  <si>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</si>
  <si>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</si>
  <si>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</si>
  <si>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</si>
  <si>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</si>
  <si>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</si>
  <si>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</si>
  <si>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</si>
  <si>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</si>
  <si>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</si>
  <si>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</si>
  <si>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</si>
  <si>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</si>
  <si>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</si>
  <si>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</si>
  <si>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</si>
  <si>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</si>
  <si>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</si>
  <si>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</si>
  <si>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</si>
  <si>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</si>
  <si>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</si>
  <si>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</si>
  <si>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</si>
  <si>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</si>
  <si>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</si>
  <si>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</si>
  <si>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</si>
  <si>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</si>
  <si>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</si>
  <si>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</si>
  <si>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</si>
  <si>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</si>
  <si>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</si>
  <si>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</si>
  <si>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</si>
  <si>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</si>
  <si>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</si>
  <si>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</si>
  <si>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</si>
  <si>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</si>
  <si>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</si>
  <si>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</si>
  <si>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</si>
  <si>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</si>
  <si>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</si>
  <si>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</si>
  <si>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</si>
  <si>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</si>
  <si>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</si>
  <si>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</si>
  <si>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</si>
  <si>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</si>
  <si>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</si>
  <si>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</si>
  <si>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</si>
  <si>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</si>
  <si>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</si>
  <si>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</si>
  <si>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</si>
  <si>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</si>
  <si>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</si>
  <si>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</si>
  <si>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</si>
  <si>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</si>
  <si>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</si>
  <si>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</si>
  <si>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</si>
  <si>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</si>
  <si>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</si>
  <si>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</si>
  <si>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</si>
  <si>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</si>
  <si>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</si>
  <si>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</si>
  <si>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</si>
  <si>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</si>
  <si>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</si>
  <si>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</si>
  <si>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</si>
  <si>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</si>
  <si>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</si>
  <si>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</si>
  <si>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</si>
  <si>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</si>
  <si>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</si>
  <si>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</si>
  <si>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</si>
  <si>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</si>
  <si>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</si>
  <si>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</si>
  <si>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</si>
  <si>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</si>
  <si>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</si>
  <si>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</si>
  <si>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</si>
  <si>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</si>
  <si>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</si>
  <si>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</si>
  <si>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</si>
  <si>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</si>
  <si>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</si>
  <si>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</si>
  <si>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</si>
  <si>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</si>
  <si>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</si>
  <si>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</si>
  <si>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</si>
  <si>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</si>
  <si>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</si>
  <si>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</si>
  <si>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</si>
  <si>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</si>
  <si>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</si>
  <si>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</si>
  <si>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</si>
  <si>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</si>
  <si>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</si>
  <si>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</si>
  <si>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</si>
  <si>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</si>
  <si>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</si>
  <si>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</si>
  <si>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</si>
  <si>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</si>
  <si>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</si>
  <si>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</si>
  <si>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</si>
  <si>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</si>
  <si>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</si>
  <si>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</si>
  <si>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</si>
  <si>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</si>
  <si>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</si>
  <si>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</si>
  <si>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</si>
  <si>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</si>
  <si>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</si>
  <si>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</si>
  <si>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</si>
  <si>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</si>
  <si>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</si>
  <si>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</si>
  <si>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</si>
  <si>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</si>
  <si>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</si>
  <si>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</si>
  <si>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</si>
  <si>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</si>
  <si>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</si>
  <si>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</si>
  <si>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</si>
  <si>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</si>
  <si>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</si>
  <si>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</si>
  <si>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</si>
  <si>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</si>
  <si>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</si>
  <si>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</si>
  <si>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</si>
  <si>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</si>
  <si>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</si>
  <si>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</si>
  <si>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</si>
  <si>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</si>
  <si>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</si>
  <si>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</si>
  <si>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</si>
  <si>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</si>
  <si>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</si>
  <si>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</si>
  <si>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</si>
  <si>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</si>
  <si>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</si>
  <si>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</si>
  <si>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</si>
  <si>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</si>
  <si>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</si>
  <si>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</si>
  <si>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</si>
  <si>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</si>
  <si>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</si>
  <si>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</si>
  <si>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</si>
  <si>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</si>
  <si>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</si>
  <si>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</si>
  <si>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</si>
  <si>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</si>
  <si>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</si>
  <si>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</si>
  <si>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</si>
  <si>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</si>
  <si>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</si>
  <si>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</si>
  <si>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</si>
  <si>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</si>
  <si>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</si>
  <si>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</si>
  <si>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</si>
  <si>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</si>
  <si>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</si>
  <si>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</si>
  <si>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</si>
  <si>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</si>
  <si>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</si>
  <si>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</si>
  <si>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</si>
  <si>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</si>
  <si>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</si>
  <si>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</si>
  <si>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</si>
  <si>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</si>
  <si>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</si>
  <si>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</si>
  <si>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</si>
  <si>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</si>
  <si>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</si>
  <si>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</si>
  <si>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</si>
  <si>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</si>
  <si>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</si>
  <si>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</si>
  <si>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</si>
  <si>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</si>
  <si>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</si>
  <si>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</si>
  <si>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</si>
  <si>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</si>
  <si>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</si>
  <si>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</si>
  <si>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</si>
  <si>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</si>
  <si>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</si>
  <si>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</si>
  <si>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</si>
  <si>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</si>
  <si>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</si>
  <si>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</si>
  <si>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</si>
  <si>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</si>
  <si>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</si>
  <si>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</si>
  <si>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</si>
  <si>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</si>
  <si>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</si>
  <si>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</si>
  <si>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</si>
  <si>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</si>
  <si>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</si>
  <si>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</si>
  <si>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</si>
  <si>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</si>
  <si>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</si>
  <si>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</si>
  <si>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</si>
  <si>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</si>
  <si>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</si>
  <si>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</si>
  <si>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</si>
  <si>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</si>
  <si>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</si>
  <si>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</si>
  <si>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</si>
  <si>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</si>
  <si>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</si>
  <si>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</si>
  <si>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</si>
  <si>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</si>
  <si>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</si>
  <si>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</si>
  <si>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</si>
  <si>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</si>
  <si>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</si>
  <si>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</si>
  <si>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</si>
  <si>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</si>
  <si>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</si>
  <si>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</si>
  <si>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</si>
  <si>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</si>
  <si>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</si>
  <si>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</si>
  <si>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</si>
  <si>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</si>
  <si>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</si>
  <si>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</si>
  <si>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</si>
  <si>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</si>
  <si>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</si>
  <si>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</si>
  <si>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</si>
  <si>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</si>
  <si>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</si>
  <si>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</si>
  <si>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</si>
  <si>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</si>
  <si>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</si>
  <si>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</si>
  <si>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</si>
  <si>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</si>
  <si>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</si>
  <si>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</si>
  <si>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</si>
  <si>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</si>
  <si>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</si>
  <si>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</si>
  <si>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</si>
  <si>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</si>
  <si>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</si>
  <si>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</si>
  <si>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</si>
  <si>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</si>
  <si>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</si>
  <si>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</si>
  <si>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</si>
  <si>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</si>
  <si>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</si>
  <si>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</si>
  <si>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</si>
  <si>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</si>
  <si>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</si>
  <si>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</si>
  <si>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</si>
  <si>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</si>
  <si>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</si>
  <si>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</si>
  <si>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</si>
  <si>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</si>
  <si>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</si>
  <si>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</si>
  <si>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</si>
  <si>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</si>
  <si>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</si>
  <si>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</si>
  <si>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</si>
  <si>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</si>
  <si>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</si>
  <si>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</si>
  <si>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</si>
  <si>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</si>
  <si>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</si>
  <si>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</si>
  <si>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</si>
  <si>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</si>
  <si>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</si>
  <si>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</si>
  <si>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</si>
  <si>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</si>
  <si>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</si>
  <si>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</si>
  <si>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</si>
  <si>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</si>
  <si>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</si>
  <si>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</si>
  <si>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</si>
  <si>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</si>
  <si>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</si>
  <si>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</si>
  <si>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</si>
  <si>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</si>
  <si>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</si>
  <si>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</si>
  <si>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</si>
  <si>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</si>
  <si>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</si>
  <si>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</si>
  <si>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</si>
  <si>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</si>
  <si>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</si>
  <si>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</si>
  <si>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</si>
  <si>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</si>
  <si>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</si>
  <si>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</si>
  <si>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</si>
  <si>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</si>
  <si>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</si>
  <si>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</si>
  <si>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</si>
  <si>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</si>
  <si>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</si>
  <si>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</si>
  <si>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</si>
  <si>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</si>
  <si>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</si>
  <si>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</si>
  <si>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</si>
  <si>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</si>
  <si>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</si>
  <si>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</si>
  <si>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</si>
  <si>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</si>
  <si>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</si>
  <si>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</si>
  <si>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</si>
  <si>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</si>
  <si>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</si>
  <si>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</si>
  <si>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</si>
  <si>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</si>
  <si>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</si>
  <si>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</si>
  <si>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</si>
  <si>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</si>
  <si>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</si>
  <si>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</si>
  <si>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</si>
  <si>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</si>
  <si>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</si>
  <si>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</si>
  <si>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</si>
  <si>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</si>
  <si>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</si>
  <si>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</si>
  <si>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</si>
  <si>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</si>
  <si>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</si>
  <si>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</si>
  <si>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</si>
  <si>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</si>
  <si>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</si>
  <si>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</si>
  <si>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</si>
  <si>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</si>
  <si>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</si>
  <si>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</si>
  <si>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</si>
  <si>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</si>
  <si>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</si>
  <si>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</si>
  <si>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</si>
  <si>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</si>
  <si>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</si>
  <si>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</si>
  <si>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</si>
  <si>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</si>
  <si>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</si>
  <si>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</si>
  <si>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</si>
  <si>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</si>
  <si>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</si>
  <si>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</si>
  <si>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</si>
  <si>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</si>
  <si>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</si>
  <si>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</si>
  <si>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</si>
  <si>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</si>
  <si>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</si>
  <si>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</si>
  <si>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</si>
  <si>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</si>
  <si>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</si>
  <si>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</si>
  <si>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</si>
  <si>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</si>
  <si>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</si>
  <si>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</si>
  <si>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</si>
  <si>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</si>
  <si>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</si>
  <si>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</si>
  <si>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</si>
  <si>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</si>
  <si>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</si>
  <si>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</si>
  <si>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</si>
  <si>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</si>
  <si>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</si>
  <si>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</si>
  <si>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</si>
  <si>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</si>
  <si>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</si>
  <si>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</si>
  <si>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</si>
  <si>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</si>
  <si>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</si>
  <si>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</si>
  <si>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</si>
  <si>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</si>
  <si>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</si>
  <si>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</si>
  <si>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</si>
  <si>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</si>
  <si>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</si>
  <si>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</si>
  <si>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</si>
  <si>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</si>
  <si>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</si>
  <si>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</si>
  <si>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</si>
  <si>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</si>
  <si>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</si>
  <si>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</si>
  <si>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</si>
  <si>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</si>
  <si>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</si>
  <si>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</si>
  <si>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</si>
  <si>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</si>
  <si>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</si>
  <si>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</si>
  <si>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</si>
  <si>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</si>
  <si>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</si>
  <si>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</si>
  <si>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</si>
  <si>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</si>
  <si>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</si>
  <si>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</si>
  <si>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</si>
  <si>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</si>
  <si>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</si>
  <si>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</si>
  <si>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</si>
  <si>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</si>
  <si>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</si>
  <si>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</si>
  <si>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</si>
  <si>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</si>
  <si>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</si>
  <si>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</si>
  <si>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</si>
  <si>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</si>
  <si>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</si>
  <si>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</si>
  <si>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</si>
  <si>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</si>
  <si>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</si>
  <si>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</si>
  <si>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</si>
  <si>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</si>
  <si>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</si>
  <si>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</si>
  <si>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</si>
  <si>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</si>
  <si>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</si>
  <si>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</si>
  <si>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</si>
  <si>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</si>
  <si>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</si>
  <si>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</si>
  <si>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</si>
  <si>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</si>
  <si>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</si>
  <si>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</si>
  <si>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</si>
  <si>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</si>
  <si>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</si>
  <si>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</si>
  <si>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</si>
  <si>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</si>
  <si>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</si>
  <si>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</si>
  <si>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</si>
  <si>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</si>
  <si>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</si>
  <si>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</si>
  <si>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</si>
  <si>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</si>
  <si>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</si>
  <si>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</si>
  <si>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</si>
  <si>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</si>
  <si>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</si>
  <si>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</si>
  <si>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</si>
  <si>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</si>
  <si>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</si>
  <si>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</si>
  <si>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</si>
  <si>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</si>
  <si>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</si>
  <si>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</si>
  <si>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</si>
  <si>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</si>
  <si>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</si>
  <si>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</si>
  <si>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</si>
  <si>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</si>
  <si>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</si>
  <si>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</si>
  <si>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</si>
  <si>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</si>
  <si>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</si>
  <si>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</si>
  <si>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</si>
  <si>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</si>
  <si>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</si>
  <si>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</si>
  <si>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</si>
  <si>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</si>
  <si>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</si>
  <si>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</si>
  <si>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</si>
  <si>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</si>
  <si>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</si>
  <si>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</si>
  <si>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</si>
  <si>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</si>
  <si>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</si>
  <si>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</si>
  <si>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</si>
  <si>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</si>
  <si>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</si>
  <si>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</si>
  <si>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</si>
  <si>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</si>
  <si>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</si>
  <si>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</si>
  <si>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</si>
  <si>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</si>
  <si>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</si>
  <si>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</si>
  <si>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</si>
  <si>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</si>
  <si>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</si>
  <si>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</si>
  <si>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</si>
  <si>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</si>
  <si>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</si>
  <si>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</si>
  <si>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</si>
  <si>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</si>
  <si>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</si>
  <si>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</si>
  <si>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</si>
  <si>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</si>
  <si>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</si>
  <si>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</si>
  <si>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</si>
  <si>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</si>
  <si>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</si>
  <si>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</si>
  <si>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</si>
  <si>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</si>
  <si>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</si>
  <si>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</si>
  <si>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</si>
  <si>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</si>
  <si>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</si>
  <si>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</si>
  <si>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</si>
  <si>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</si>
  <si>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</si>
  <si>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</si>
  <si>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</si>
  <si>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</si>
  <si>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</si>
  <si>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</si>
  <si>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</si>
  <si>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</si>
  <si>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</si>
  <si>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</si>
  <si>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</si>
  <si>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</si>
  <si>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</si>
  <si>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</si>
  <si>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</si>
  <si>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</si>
  <si>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</si>
  <si>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</si>
  <si>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</si>
  <si>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</si>
  <si>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</si>
  <si>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</si>
  <si>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</si>
  <si>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</si>
  <si>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</si>
  <si>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</si>
  <si>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</si>
  <si>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</si>
  <si>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</si>
  <si>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</si>
  <si>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</si>
  <si>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</si>
  <si>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</si>
  <si>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</si>
  <si>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</si>
  <si>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</si>
  <si>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</si>
  <si>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</si>
  <si>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</si>
  <si>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</si>
  <si>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</si>
  <si>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</si>
  <si>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</si>
  <si>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</si>
  <si>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</si>
  <si>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</si>
  <si>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</si>
  <si>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</si>
  <si>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</si>
  <si>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</si>
  <si>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</si>
  <si>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</si>
  <si>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</si>
  <si>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</si>
  <si>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</si>
  <si>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</si>
  <si>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</si>
  <si>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</si>
  <si>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</si>
  <si>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</si>
  <si>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</si>
  <si>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</si>
  <si>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</si>
  <si>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</si>
  <si>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</si>
  <si>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</si>
  <si>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</si>
  <si>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</si>
  <si>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</si>
  <si>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</si>
  <si>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</si>
  <si>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</si>
  <si>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</si>
  <si>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</si>
  <si>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</si>
  <si>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</si>
  <si>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</si>
  <si>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</si>
  <si>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</si>
  <si>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</si>
  <si>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</si>
  <si>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</si>
  <si>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</si>
  <si>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</si>
  <si>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</si>
  <si>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</si>
  <si>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</si>
  <si>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</si>
  <si>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</si>
  <si>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</si>
  <si>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</si>
  <si>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</si>
  <si>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</si>
  <si>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</si>
  <si>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</si>
  <si>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</si>
  <si>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</si>
  <si>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</si>
  <si>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</si>
  <si>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</si>
  <si>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</si>
  <si>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</si>
  <si>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</si>
  <si>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</si>
  <si>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</si>
  <si>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</si>
  <si>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</si>
  <si>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</si>
  <si>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</si>
  <si>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</si>
  <si>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</si>
  <si>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</si>
  <si>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</si>
  <si>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</si>
  <si>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</si>
  <si>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</si>
  <si>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</si>
  <si>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</si>
  <si>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</si>
  <si>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</si>
  <si>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</si>
  <si>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</si>
  <si>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</si>
  <si>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</si>
  <si>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</si>
  <si>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</si>
  <si>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</si>
  <si>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</si>
  <si>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</si>
  <si>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</si>
  <si>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</si>
  <si>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</si>
  <si>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</si>
  <si>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</si>
  <si>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</si>
  <si>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</si>
  <si>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</si>
  <si>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</si>
  <si>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</si>
  <si>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</si>
  <si>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</si>
  <si>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</si>
  <si>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</si>
  <si>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</si>
  <si>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</si>
  <si>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</si>
  <si>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</si>
  <si>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</si>
  <si>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</si>
  <si>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</si>
  <si>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</si>
  <si>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</si>
  <si>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</si>
  <si>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</si>
  <si>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</si>
  <si>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</si>
  <si>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</si>
  <si>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</si>
  <si>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</si>
  <si>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</si>
  <si>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</si>
  <si>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</si>
  <si>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</si>
  <si>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</si>
  <si>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</si>
  <si>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</si>
  <si>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</si>
  <si>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</si>
  <si>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</si>
  <si>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</si>
  <si>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</si>
  <si>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</si>
  <si>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</si>
  <si>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</si>
  <si>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</si>
  <si>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</si>
  <si>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</si>
  <si>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</si>
  <si>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</si>
  <si>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</si>
  <si>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</si>
  <si>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</si>
  <si>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</si>
  <si>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</si>
  <si>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</si>
  <si>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</si>
  <si>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</si>
  <si>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</si>
  <si>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</si>
  <si>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</si>
  <si>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</si>
  <si>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</si>
  <si>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</si>
  <si>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</si>
  <si>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</si>
  <si>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</si>
  <si>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</si>
  <si>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</si>
  <si>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</si>
  <si>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</si>
  <si>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</si>
  <si>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</si>
  <si>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</si>
  <si>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</si>
  <si>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</si>
  <si>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</si>
  <si>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</si>
  <si>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</si>
  <si>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</si>
  <si>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</si>
  <si>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</si>
  <si>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</si>
  <si>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</si>
  <si>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</si>
  <si>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</si>
  <si>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</si>
  <si>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</si>
  <si>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</si>
  <si>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</si>
  <si>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</si>
  <si>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</si>
  <si>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</si>
  <si>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</si>
  <si>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</si>
  <si>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</si>
  <si>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</si>
  <si>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</si>
  <si>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</si>
  <si>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</si>
  <si>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</si>
  <si>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</si>
  <si>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</si>
  <si>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</si>
  <si>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</si>
  <si>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</si>
  <si>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</si>
  <si>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</si>
  <si>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</si>
  <si>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</si>
  <si>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</si>
  <si>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</si>
  <si>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</si>
  <si>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</si>
  <si>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</si>
  <si>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</si>
  <si>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</si>
  <si>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</si>
  <si>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</si>
  <si>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</si>
  <si>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</si>
  <si>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</si>
  <si>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</si>
  <si>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</si>
  <si>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</si>
  <si>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</si>
  <si>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</si>
  <si>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</si>
  <si>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</si>
  <si>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</si>
  <si>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</si>
  <si>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</si>
  <si>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</si>
  <si>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</si>
  <si>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</si>
  <si>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</si>
  <si>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</si>
  <si>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</si>
  <si>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</si>
  <si>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</si>
  <si>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</si>
  <si>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</si>
  <si>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</si>
  <si>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</si>
  <si>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</si>
  <si>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</si>
  <si>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</si>
  <si>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</si>
  <si>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</si>
  <si>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</si>
  <si>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</si>
  <si>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</si>
  <si>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</si>
  <si>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</si>
  <si>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</si>
  <si>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</si>
  <si>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</si>
  <si>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</si>
  <si>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</si>
  <si>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</si>
  <si>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</si>
  <si>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</si>
  <si>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</si>
  <si>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</si>
  <si>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</si>
  <si>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</si>
  <si>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</si>
  <si>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</si>
  <si>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</si>
  <si>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</si>
  <si>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</si>
  <si>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</si>
  <si>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</si>
  <si>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</si>
  <si>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</si>
  <si>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</si>
  <si>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</si>
  <si>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</si>
  <si>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</si>
  <si>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</si>
  <si>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</si>
  <si>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</si>
  <si>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</si>
  <si>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</si>
  <si>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</si>
  <si>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</si>
  <si>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</si>
  <si>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</si>
  <si>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</si>
  <si>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</si>
  <si>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</si>
  <si>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</si>
  <si>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</si>
  <si>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</si>
  <si>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</si>
  <si>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</si>
  <si>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</si>
  <si>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</si>
  <si>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</si>
  <si>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</si>
  <si>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</si>
  <si>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</si>
  <si>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</si>
  <si>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</si>
  <si>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</si>
  <si>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</si>
  <si>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</si>
  <si>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</si>
  <si>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</si>
  <si>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</si>
  <si>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</si>
  <si>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</si>
  <si>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</si>
  <si>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</si>
  <si>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</si>
  <si>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</si>
  <si>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</si>
  <si>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</si>
  <si>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</si>
  <si>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</si>
  <si>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</si>
  <si>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</si>
  <si>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</si>
  <si>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</si>
  <si>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</si>
  <si>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</si>
  <si>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</si>
  <si>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</si>
  <si>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</si>
  <si>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</si>
  <si>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</si>
  <si>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</si>
  <si>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</si>
  <si>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</si>
  <si>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</si>
  <si>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</si>
  <si>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</si>
  <si>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</si>
  <si>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</si>
  <si>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</si>
  <si>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</si>
  <si>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</si>
  <si>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</si>
  <si>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</si>
  <si>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</si>
  <si>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</si>
  <si>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</si>
  <si>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</si>
  <si>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</si>
  <si>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</si>
  <si>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</si>
  <si>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</si>
  <si>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</si>
  <si>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</si>
  <si>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</si>
  <si>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</si>
  <si>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</si>
  <si>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</si>
  <si>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</si>
  <si>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</si>
  <si>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</si>
  <si>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</si>
  <si>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</si>
  <si>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</si>
  <si>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</si>
  <si>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</si>
  <si>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</si>
  <si>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</si>
  <si>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</si>
  <si>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</si>
  <si>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</si>
  <si>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</si>
  <si>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</si>
  <si>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</si>
  <si>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</si>
  <si>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</si>
  <si>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</si>
  <si>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</si>
  <si>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</si>
  <si>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</si>
  <si>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</si>
  <si>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</si>
  <si>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</si>
  <si>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</si>
  <si>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</si>
  <si>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</si>
  <si>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</si>
  <si>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</si>
  <si>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</si>
  <si>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</si>
  <si>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</si>
  <si>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</si>
  <si>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</si>
  <si>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</si>
  <si>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</si>
  <si>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</si>
  <si>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</si>
  <si>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</si>
  <si>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</si>
  <si>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</si>
  <si>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</si>
  <si>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</si>
  <si>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</si>
  <si>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</si>
  <si>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</si>
  <si>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</si>
  <si>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</si>
  <si>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</si>
  <si>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</si>
  <si>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</si>
  <si>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</si>
  <si>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</si>
  <si>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</si>
  <si>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</si>
  <si>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</si>
  <si>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</si>
  <si>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</si>
  <si>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</si>
  <si>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</si>
  <si>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</si>
  <si>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</si>
  <si>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</si>
  <si>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</si>
  <si>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</si>
  <si>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</si>
  <si>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</si>
  <si>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</si>
  <si>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</si>
  <si>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</si>
  <si>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</si>
  <si>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</si>
  <si>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</si>
  <si>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</si>
  <si>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</si>
  <si>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</si>
  <si>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</si>
  <si>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</si>
  <si>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</si>
  <si>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</si>
  <si>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</si>
  <si>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</si>
  <si>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</si>
  <si>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</si>
  <si>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</si>
  <si>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</si>
  <si>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</si>
  <si>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</si>
  <si>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</si>
  <si>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</si>
  <si>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</si>
  <si>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</si>
  <si>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</si>
  <si>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</si>
  <si>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</si>
  <si>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</si>
  <si>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</si>
  <si>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</si>
  <si>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</si>
  <si>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</si>
  <si>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</si>
  <si>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</si>
  <si>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</si>
  <si>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</si>
  <si>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</si>
  <si>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</si>
  <si>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</si>
  <si>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</si>
  <si>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</si>
  <si>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</si>
  <si>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</si>
  <si>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</si>
  <si>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</si>
  <si>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</si>
  <si>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</si>
  <si>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</si>
  <si>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</si>
  <si>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</si>
  <si>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</si>
  <si>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</si>
  <si>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</si>
  <si>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</si>
  <si>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</si>
  <si>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</si>
  <si>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</si>
  <si>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</si>
  <si>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</si>
  <si>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</si>
  <si>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</si>
  <si>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</si>
  <si>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</si>
  <si>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</si>
  <si>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</si>
  <si>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</si>
  <si>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</si>
  <si>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</si>
  <si>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</si>
  <si>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</si>
  <si>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</si>
  <si>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</si>
  <si>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</si>
  <si>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</si>
  <si>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</si>
  <si>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</si>
  <si>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</si>
  <si>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</si>
  <si>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</si>
  <si>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</si>
  <si>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</si>
  <si>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</si>
  <si>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</si>
  <si>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</si>
  <si>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</si>
  <si>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</si>
  <si>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</si>
  <si>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</si>
  <si>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</si>
  <si>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</si>
  <si>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</si>
  <si>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</si>
  <si>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</si>
  <si>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</si>
  <si>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</si>
  <si>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</si>
  <si>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</si>
  <si>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</si>
  <si>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</si>
  <si>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</si>
  <si>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</si>
  <si>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</si>
  <si>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</si>
  <si>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</si>
  <si>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</si>
  <si>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</si>
  <si>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</si>
  <si>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</si>
  <si>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</si>
  <si>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</si>
  <si>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</si>
  <si>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</si>
  <si>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</si>
  <si>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</si>
  <si>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</si>
  <si>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</si>
  <si>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</si>
  <si>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</si>
  <si>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</si>
  <si>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</si>
  <si>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</si>
  <si>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</si>
  <si>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</si>
  <si>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</si>
  <si>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</si>
  <si>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</si>
  <si>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</si>
  <si>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</si>
  <si>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</si>
  <si>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</si>
  <si>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</si>
  <si>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</si>
  <si>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</si>
  <si>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</si>
  <si>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</si>
  <si>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</si>
  <si>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</si>
  <si>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</si>
  <si>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</si>
  <si>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</si>
  <si>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</si>
  <si>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</si>
  <si>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</si>
  <si>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</si>
  <si>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</si>
  <si>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</si>
  <si>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</si>
  <si>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</si>
  <si>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</si>
  <si>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</si>
  <si>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</si>
  <si>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</si>
  <si>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</si>
  <si>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</si>
  <si>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</si>
  <si>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</si>
  <si>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</si>
  <si>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</si>
  <si>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</si>
  <si>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</si>
  <si>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</si>
  <si>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</si>
  <si>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</si>
  <si>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</si>
  <si>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</si>
  <si>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</si>
  <si>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</si>
  <si>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</si>
  <si>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</si>
  <si>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</si>
  <si>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</si>
  <si>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</si>
  <si>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</si>
  <si>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</si>
  <si>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</si>
  <si>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</si>
  <si>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</si>
  <si>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</si>
  <si>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</si>
  <si>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</si>
  <si>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</si>
  <si>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</si>
  <si>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</si>
  <si>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</si>
  <si>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</si>
  <si>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</si>
  <si>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</si>
  <si>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</si>
  <si>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</si>
  <si>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</si>
  <si>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</si>
  <si>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</si>
  <si>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</si>
  <si>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</si>
  <si>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</si>
  <si>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</si>
  <si>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</si>
  <si>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</si>
  <si>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</si>
  <si>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</si>
  <si>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</si>
  <si>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</si>
  <si>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</si>
  <si>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</si>
  <si>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</si>
  <si>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</si>
  <si>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</si>
  <si>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</si>
  <si>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</si>
  <si>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</si>
  <si>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</si>
  <si>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</si>
  <si>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</si>
  <si>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</si>
  <si>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</si>
  <si>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</si>
  <si>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</si>
  <si>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</si>
  <si>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</si>
  <si>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</si>
  <si>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</si>
  <si>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</si>
  <si>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</si>
  <si>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</si>
  <si>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</si>
  <si>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</si>
  <si>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</si>
  <si>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</si>
  <si>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</si>
  <si>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</si>
  <si>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</si>
  <si>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</si>
  <si>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</si>
  <si>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</si>
  <si>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</si>
  <si>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</si>
  <si>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</si>
  <si>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</si>
  <si>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</si>
  <si>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</si>
  <si>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</si>
  <si>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</si>
  <si>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</si>
  <si>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</si>
  <si>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</si>
  <si>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</si>
  <si>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</si>
  <si>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</si>
  <si>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</si>
  <si>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</si>
  <si>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</si>
  <si>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</si>
  <si>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</si>
  <si>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</si>
  <si>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</si>
  <si>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</si>
  <si>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</si>
  <si>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</si>
  <si>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</si>
  <si>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</si>
  <si>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</si>
  <si>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</si>
  <si>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</si>
  <si>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</si>
  <si>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</si>
  <si>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</si>
  <si>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</si>
  <si>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</si>
  <si>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</si>
  <si>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</si>
  <si>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</si>
  <si>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</si>
  <si>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</si>
  <si>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</si>
  <si>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</si>
  <si>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</si>
  <si>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</si>
  <si>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</si>
  <si>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</si>
  <si>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</si>
  <si>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</si>
  <si>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</si>
  <si>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</si>
  <si>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</si>
  <si>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</si>
  <si>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</si>
  <si>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</si>
  <si>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</si>
  <si>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</si>
  <si>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</si>
  <si>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</si>
  <si>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</si>
  <si>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</si>
  <si>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</si>
  <si>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</si>
  <si>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</si>
  <si>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</si>
  <si>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</si>
  <si>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</si>
  <si>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</si>
  <si>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</si>
  <si>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</si>
  <si>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</si>
  <si>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</si>
  <si>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</si>
  <si>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</si>
  <si>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</si>
  <si>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</si>
  <si>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</si>
  <si>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</si>
  <si>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</si>
  <si>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</si>
  <si>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</si>
  <si>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</si>
  <si>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</si>
  <si>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</si>
  <si>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</si>
  <si>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</si>
  <si>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</si>
  <si>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</si>
  <si>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</si>
  <si>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</si>
  <si>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</si>
  <si>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</si>
  <si>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</si>
  <si>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</si>
  <si>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</si>
  <si>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</si>
  <si>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</si>
  <si>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</si>
  <si>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</si>
  <si>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</si>
  <si>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</si>
  <si>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</si>
  <si>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</si>
  <si>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</si>
  <si>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</si>
  <si>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</si>
  <si>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</si>
  <si>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</si>
  <si>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</si>
  <si>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</si>
  <si>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</si>
  <si>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</si>
  <si>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</si>
  <si>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</si>
  <si>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</si>
  <si>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</si>
  <si>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</si>
  <si>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</si>
  <si>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</si>
  <si>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</si>
  <si>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</si>
  <si>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</si>
  <si>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</si>
  <si>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</si>
  <si>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</si>
  <si>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</si>
  <si>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</si>
  <si>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</si>
  <si>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</si>
  <si>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</si>
  <si>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</si>
  <si>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</si>
  <si>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</si>
  <si>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</si>
  <si>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</si>
  <si>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</si>
  <si>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</si>
  <si>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</si>
  <si>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</si>
  <si>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</si>
  <si>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</si>
  <si>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</si>
  <si>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</si>
  <si>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</si>
  <si>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</si>
  <si>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</si>
  <si>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</si>
  <si>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</si>
  <si>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</si>
  <si>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</si>
  <si>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</si>
  <si>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</si>
  <si>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</si>
  <si>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</si>
  <si>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</si>
  <si>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</si>
  <si>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</si>
  <si>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</si>
  <si>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</si>
  <si>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</si>
  <si>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</si>
  <si>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</si>
  <si>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</si>
  <si>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</si>
  <si>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</si>
  <si>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</si>
  <si>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</si>
  <si>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</si>
  <si>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</si>
  <si>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</si>
  <si>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</si>
  <si>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</si>
  <si>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</si>
  <si>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</si>
  <si>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</si>
  <si>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</si>
  <si>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</si>
  <si>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</si>
  <si>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</si>
  <si>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</si>
  <si>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</si>
  <si>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</si>
  <si>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</si>
  <si>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</si>
  <si>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</si>
  <si>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</si>
  <si>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</si>
  <si>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</si>
  <si>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</si>
  <si>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</si>
  <si>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</si>
  <si>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</si>
  <si>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</si>
  <si>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</si>
  <si>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</si>
  <si>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</si>
  <si>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</si>
  <si>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</si>
  <si>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</si>
  <si>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</si>
  <si>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</si>
  <si>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</si>
  <si>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</si>
  <si>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</si>
  <si>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</si>
  <si>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</si>
  <si>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</si>
  <si>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</si>
  <si>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</si>
  <si>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</si>
  <si>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</si>
  <si>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</si>
  <si>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</si>
  <si>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</si>
  <si>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</si>
  <si>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</si>
  <si>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</si>
  <si>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</si>
  <si>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</si>
  <si>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</si>
  <si>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</si>
  <si>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</si>
  <si>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</si>
  <si>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</si>
  <si>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</si>
  <si>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</si>
  <si>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</si>
  <si>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</si>
  <si>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</si>
  <si>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</si>
  <si>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</si>
  <si>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</si>
  <si>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</si>
  <si>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</si>
  <si>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</si>
  <si>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</si>
  <si>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</si>
  <si>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</si>
  <si>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</si>
  <si>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</si>
  <si>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</si>
  <si>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</si>
  <si>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</si>
  <si>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</si>
  <si>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</si>
  <si>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</si>
  <si>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</si>
  <si>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</si>
  <si>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</si>
  <si>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</si>
  <si>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</si>
  <si>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</si>
  <si>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</si>
  <si>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</si>
  <si>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</si>
  <si>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</si>
  <si>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</si>
  <si>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</si>
  <si>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</si>
  <si>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</si>
  <si>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</si>
  <si>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</si>
  <si>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</si>
  <si>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</si>
  <si>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</si>
  <si>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</si>
  <si>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</si>
  <si>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</si>
  <si>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</si>
  <si>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</si>
  <si>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</si>
  <si>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</si>
  <si>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</si>
  <si>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</si>
  <si>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</si>
  <si>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</si>
  <si>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</si>
  <si>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</si>
  <si>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</si>
  <si>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</si>
  <si>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</si>
  <si>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</si>
  <si>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</si>
  <si>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</si>
  <si>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</si>
  <si>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</si>
  <si>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</si>
  <si>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</si>
  <si>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</si>
  <si>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</si>
  <si>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</si>
  <si>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</si>
  <si>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</si>
  <si>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</si>
  <si>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</si>
  <si>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</si>
  <si>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</si>
  <si>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</si>
  <si>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</si>
  <si>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</si>
  <si>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</si>
  <si>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</si>
  <si>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</si>
  <si>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</si>
  <si>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</si>
  <si>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</si>
  <si>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</si>
  <si>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</si>
  <si>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</si>
  <si>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</si>
  <si>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</si>
  <si>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</si>
  <si>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</si>
  <si>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</si>
  <si>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</si>
  <si>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</si>
  <si>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</si>
  <si>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</si>
  <si>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</si>
  <si>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</si>
  <si>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</si>
  <si>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</si>
  <si>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</si>
  <si>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</si>
  <si>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</si>
  <si>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</si>
  <si>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</si>
  <si>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</si>
  <si>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</si>
  <si>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</si>
  <si>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</si>
  <si>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</si>
  <si>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</si>
  <si>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</si>
  <si>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</si>
  <si>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</si>
  <si>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</si>
  <si>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</si>
  <si>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</si>
  <si>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</si>
  <si>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</si>
  <si>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</si>
  <si>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</si>
  <si>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</si>
  <si>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</si>
  <si>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</si>
  <si>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</si>
  <si>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</si>
  <si>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</si>
  <si>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</si>
  <si>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</si>
  <si>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</si>
  <si>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</si>
  <si>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</si>
  <si>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</si>
  <si>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</si>
  <si>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</si>
  <si>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</si>
  <si>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</si>
  <si>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</si>
  <si>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</si>
  <si>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</si>
  <si>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</si>
  <si>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</si>
  <si>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</si>
  <si>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</si>
  <si>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</si>
  <si>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</si>
  <si>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</si>
  <si>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</si>
  <si>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</si>
  <si>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</si>
  <si>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</si>
  <si>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</si>
  <si>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</si>
  <si>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</si>
  <si>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</si>
  <si>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</si>
  <si>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</si>
  <si>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</si>
  <si>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</si>
  <si>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</si>
  <si>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</si>
  <si>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</si>
  <si>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</si>
  <si>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</si>
  <si>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</si>
  <si>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</si>
  <si>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</si>
  <si>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</si>
  <si>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</si>
  <si>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</si>
  <si>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</si>
  <si>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</si>
  <si>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</si>
  <si>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</si>
  <si>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</si>
  <si>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</si>
  <si>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</si>
  <si>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</si>
  <si>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</si>
  <si>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</si>
  <si>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</si>
  <si>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</si>
  <si>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</si>
  <si>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</si>
  <si>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</si>
  <si>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</si>
  <si>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</si>
  <si>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</si>
  <si>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</si>
  <si>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</si>
  <si>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</si>
  <si>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</si>
  <si>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</si>
  <si>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</si>
  <si>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</si>
  <si>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</si>
  <si>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</si>
  <si>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</si>
  <si>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</si>
  <si>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</si>
  <si>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</si>
  <si>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</si>
  <si>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</si>
  <si>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</si>
  <si>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</si>
  <si>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</si>
  <si>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</si>
  <si>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</si>
  <si>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</si>
  <si>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</si>
  <si>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</si>
  <si>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</si>
  <si>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</si>
  <si>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</si>
  <si>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</si>
  <si>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</si>
  <si>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</si>
  <si>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</si>
  <si>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</si>
  <si>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</si>
  <si>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</si>
  <si>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</si>
  <si>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</si>
  <si>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</si>
  <si>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</si>
  <si>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</si>
  <si>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</si>
  <si>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</si>
  <si>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</si>
  <si>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</si>
  <si>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</si>
  <si>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</si>
  <si>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</si>
  <si>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</si>
  <si>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</si>
  <si>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</si>
  <si>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</si>
  <si>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</si>
  <si>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</si>
  <si>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</si>
  <si>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</si>
  <si>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</si>
  <si>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</si>
  <si>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</si>
  <si>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</si>
  <si>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</si>
  <si>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</si>
  <si>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</si>
  <si>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</si>
  <si>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</si>
  <si>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</si>
  <si>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</si>
  <si>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</si>
  <si>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</si>
  <si>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</si>
  <si>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</si>
  <si>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</si>
  <si>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</si>
  <si>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</si>
  <si>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</si>
  <si>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</si>
  <si>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</si>
  <si>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</si>
  <si>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</si>
  <si>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</si>
  <si>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</si>
  <si>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</si>
  <si>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</si>
  <si>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</si>
  <si>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</si>
  <si>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</si>
  <si>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</si>
  <si>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</si>
  <si>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</si>
  <si>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</si>
  <si>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</si>
  <si>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</si>
  <si>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</si>
  <si>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</si>
  <si>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</si>
  <si>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</si>
  <si>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</si>
  <si>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</si>
  <si>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</si>
  <si>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</si>
  <si>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</si>
  <si>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</si>
  <si>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</si>
  <si>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</si>
  <si>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</si>
  <si>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</si>
  <si>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</si>
  <si>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</si>
  <si>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</si>
  <si>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</si>
  <si>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</si>
  <si>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</si>
  <si>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</si>
  <si>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</si>
  <si>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</si>
  <si>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</si>
  <si>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</si>
  <si>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</si>
  <si>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</si>
  <si>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</si>
  <si>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</si>
  <si>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</si>
  <si>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</si>
  <si>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</si>
  <si>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</si>
  <si>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</si>
  <si>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</si>
  <si>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</si>
  <si>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</si>
  <si>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</si>
  <si>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</si>
  <si>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</si>
  <si>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</si>
  <si>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</si>
  <si>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</si>
  <si>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</si>
  <si>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</si>
  <si>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</si>
  <si>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</si>
  <si>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</si>
  <si>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</si>
  <si>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</si>
  <si>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</si>
  <si>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</si>
  <si>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</si>
  <si>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</si>
  <si>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</si>
  <si>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</si>
  <si>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</si>
  <si>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</si>
  <si>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</si>
  <si>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</si>
  <si>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</si>
  <si>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</si>
  <si>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</si>
  <si>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</si>
  <si>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</si>
  <si>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</si>
  <si>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</si>
  <si>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</si>
  <si>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</si>
  <si>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</si>
  <si>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</si>
  <si>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</si>
  <si>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</si>
  <si>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</si>
  <si>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</si>
  <si>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</si>
  <si>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</si>
  <si>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</si>
  <si>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</si>
  <si>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</si>
  <si>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</si>
  <si>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</si>
  <si>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</si>
  <si>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</si>
  <si>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</si>
  <si>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</si>
  <si>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</si>
  <si>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</si>
  <si>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</si>
  <si>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</si>
  <si>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</si>
  <si>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</si>
  <si>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</si>
  <si>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</si>
  <si>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</si>
  <si>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</si>
  <si>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</si>
  <si>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</si>
  <si>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</si>
  <si>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</si>
  <si>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</si>
  <si>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</si>
  <si>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</si>
  <si>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</si>
  <si>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</si>
  <si>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</si>
  <si>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</si>
  <si>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</si>
  <si>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</si>
  <si>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</si>
  <si>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</si>
  <si>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</si>
  <si>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</si>
  <si>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</si>
  <si>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</si>
  <si>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</si>
  <si>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</si>
  <si>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</si>
  <si>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</si>
  <si>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</si>
  <si>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</si>
  <si>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</si>
  <si>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</si>
  <si>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</si>
  <si>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</si>
  <si>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</si>
  <si>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</si>
  <si>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</si>
  <si>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</si>
  <si>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</si>
  <si>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</si>
  <si>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</si>
  <si>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</si>
  <si>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</si>
  <si>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</si>
  <si>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</si>
  <si>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</si>
  <si>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</si>
  <si>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</si>
  <si>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</si>
  <si>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</si>
  <si>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</si>
  <si>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</si>
  <si>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</si>
  <si>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</si>
  <si>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</si>
  <si>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</si>
  <si>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</si>
  <si>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</si>
  <si>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</si>
  <si>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</si>
  <si>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</si>
  <si>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</si>
  <si>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</si>
  <si>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</si>
  <si>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</si>
  <si>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</si>
  <si>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</si>
  <si>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</si>
  <si>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</si>
  <si>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</si>
  <si>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</si>
  <si>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</si>
  <si>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</si>
  <si>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</si>
  <si>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</si>
  <si>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</si>
  <si>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</si>
  <si>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</si>
  <si>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</si>
  <si>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</si>
  <si>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</si>
  <si>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</si>
  <si>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</si>
  <si>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</si>
  <si>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</si>
  <si>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</si>
  <si>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</si>
  <si>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</si>
  <si>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</si>
  <si>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</si>
  <si>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</si>
  <si>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</si>
  <si>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</si>
  <si>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</si>
  <si>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</si>
  <si>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</si>
  <si>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</si>
  <si>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</si>
  <si>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</si>
  <si>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</si>
  <si>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</si>
  <si>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</si>
  <si>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</si>
  <si>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</si>
  <si>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</si>
  <si>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</si>
  <si>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</si>
  <si>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</si>
  <si>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</si>
  <si>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</si>
  <si>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</si>
  <si>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</si>
  <si>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</si>
  <si>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</si>
  <si>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</si>
  <si>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</si>
  <si>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</si>
  <si>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</si>
  <si>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</si>
  <si>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</si>
  <si>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</si>
  <si>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</si>
  <si>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</si>
  <si>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</si>
  <si>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</si>
  <si>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</si>
  <si>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</si>
  <si>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</si>
  <si>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</si>
  <si>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</si>
  <si>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</si>
  <si>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</si>
  <si>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</si>
  <si>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</si>
  <si>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</si>
  <si>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</si>
  <si>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</si>
  <si>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</si>
  <si>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</si>
  <si>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</si>
  <si>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</si>
  <si>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</si>
  <si>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</si>
  <si>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</si>
  <si>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</si>
  <si>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</si>
  <si>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</si>
  <si>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</si>
  <si>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</si>
  <si>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</si>
  <si>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</si>
  <si>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</si>
  <si>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</si>
  <si>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</si>
  <si>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</si>
  <si>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</si>
  <si>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</si>
  <si>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</si>
  <si>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</si>
  <si>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</si>
  <si>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</si>
  <si>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</si>
  <si>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</si>
  <si>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</si>
  <si>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</si>
  <si>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</si>
  <si>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</si>
  <si>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</si>
  <si>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</si>
  <si>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</si>
  <si>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</si>
  <si>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</si>
  <si>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</si>
  <si>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</si>
  <si>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</si>
  <si>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</si>
  <si>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</si>
  <si>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</si>
  <si>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</si>
  <si>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</si>
  <si>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</si>
  <si>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</si>
  <si>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</si>
  <si>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</si>
  <si>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</si>
  <si>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</si>
  <si>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</si>
  <si>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</si>
  <si>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</si>
  <si>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</si>
  <si>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</si>
  <si>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</si>
  <si>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</si>
  <si>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</si>
  <si>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</si>
  <si>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</si>
  <si>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</si>
  <si>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</si>
  <si>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</si>
  <si>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</si>
  <si>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</si>
  <si>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</si>
  <si>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</si>
  <si>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</si>
  <si>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</si>
  <si>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</si>
  <si>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</si>
  <si>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</si>
  <si>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</si>
  <si>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</si>
  <si>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</si>
  <si>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</si>
  <si>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</si>
  <si>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</si>
  <si>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</si>
  <si>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</si>
  <si>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</si>
  <si>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</si>
  <si>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</si>
  <si>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</si>
  <si>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</si>
  <si>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</si>
  <si>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</si>
  <si>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</si>
  <si>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</si>
  <si>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</si>
  <si>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</si>
  <si>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</si>
  <si>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</si>
  <si>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</si>
  <si>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</si>
  <si>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</si>
  <si>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</si>
  <si>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</si>
  <si>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</si>
  <si>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</si>
  <si>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</si>
  <si>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</si>
  <si>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</si>
  <si>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</si>
  <si>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</si>
  <si>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</si>
  <si>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</si>
  <si>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</si>
  <si>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</si>
  <si>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</si>
  <si>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</si>
  <si>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</si>
  <si>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</si>
  <si>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</si>
  <si>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</si>
  <si>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</si>
  <si>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</si>
  <si>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</si>
  <si>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</si>
  <si>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</si>
  <si>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</si>
  <si>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</si>
  <si>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</si>
  <si>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</si>
  <si>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</si>
  <si>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</si>
  <si>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</si>
  <si>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</si>
  <si>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</si>
  <si>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</si>
  <si>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</si>
  <si>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</si>
  <si>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</si>
  <si>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</si>
  <si>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</si>
  <si>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</si>
  <si>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</si>
  <si>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</si>
  <si>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</si>
  <si>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</si>
  <si>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</si>
  <si>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</si>
  <si>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</si>
  <si>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</si>
  <si>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</si>
  <si>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</si>
  <si>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</si>
  <si>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</si>
  <si>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</si>
  <si>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</si>
  <si>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</si>
  <si>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</si>
  <si>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</si>
  <si>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</si>
  <si>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</si>
  <si>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</si>
  <si>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</si>
  <si>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</si>
  <si>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</si>
  <si>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</si>
  <si>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</si>
  <si>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</si>
  <si>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</si>
  <si>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</si>
  <si>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</si>
  <si>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</si>
  <si>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</si>
  <si>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</si>
  <si>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</si>
  <si>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</si>
  <si>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</si>
  <si>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</si>
  <si>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</si>
  <si>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</si>
  <si>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</si>
  <si>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</si>
  <si>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</si>
  <si>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</si>
  <si>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</si>
  <si>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</si>
  <si>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</si>
  <si>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</si>
  <si>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</si>
  <si>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</si>
  <si>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</si>
  <si>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</si>
  <si>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</si>
  <si>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</si>
  <si>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</si>
  <si>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</si>
  <si>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</si>
  <si>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</si>
  <si>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</si>
  <si>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</si>
  <si>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</si>
  <si>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</si>
  <si>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</si>
  <si>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</si>
  <si>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</si>
  <si>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</si>
  <si>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</si>
  <si>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</si>
  <si>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</si>
  <si>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</si>
  <si>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</si>
  <si>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</si>
  <si>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</si>
  <si>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</si>
  <si>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</si>
  <si>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</si>
  <si>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</si>
  <si>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</si>
  <si>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</si>
  <si>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</si>
  <si>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</si>
  <si>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</si>
  <si>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</si>
  <si>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</si>
  <si>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</si>
  <si>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</si>
  <si>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</si>
  <si>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</si>
  <si>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</si>
  <si>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</si>
  <si>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</si>
  <si>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</si>
  <si>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</si>
  <si>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</si>
  <si>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</si>
  <si>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</si>
  <si>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</si>
  <si>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</si>
  <si>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</si>
  <si>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</si>
  <si>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</si>
  <si>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</si>
  <si>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</si>
  <si>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</si>
  <si>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</si>
  <si>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</si>
  <si>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</si>
  <si>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</si>
  <si>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</si>
  <si>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</si>
  <si>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</si>
  <si>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</si>
  <si>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</si>
  <si>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</si>
  <si>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</si>
  <si>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</si>
  <si>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</si>
  <si>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</si>
  <si>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</si>
  <si>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</si>
  <si>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</si>
  <si>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</si>
  <si>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</si>
  <si>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</si>
  <si>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</si>
  <si>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</si>
  <si>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</si>
  <si>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</si>
  <si>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</si>
  <si>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</si>
  <si>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</si>
  <si>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</si>
  <si>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</si>
  <si>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</si>
  <si>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</si>
  <si>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</si>
  <si>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</si>
  <si>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</si>
  <si>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</si>
  <si>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</si>
  <si>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</si>
  <si>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</si>
  <si>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</si>
  <si>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</si>
  <si>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</si>
  <si>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</si>
  <si>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</si>
  <si>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</si>
  <si>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</si>
  <si>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</si>
  <si>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</si>
  <si>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</si>
  <si>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</si>
  <si>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</si>
  <si>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</si>
  <si>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</si>
  <si>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</si>
  <si>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</si>
  <si>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</si>
  <si>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</si>
  <si>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</si>
  <si>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</si>
  <si>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</si>
  <si>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</si>
  <si>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</si>
  <si>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</si>
  <si>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</si>
  <si>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</si>
  <si>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</si>
  <si>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</si>
  <si>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</si>
  <si>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</si>
  <si>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</si>
  <si>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</si>
  <si>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</si>
  <si>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</si>
  <si>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</si>
  <si>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</si>
  <si>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</si>
  <si>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</si>
  <si>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</si>
  <si>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</si>
  <si>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</si>
  <si>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</si>
  <si>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</si>
  <si>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</si>
  <si>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</si>
  <si>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</si>
  <si>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</si>
  <si>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</si>
  <si>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</si>
  <si>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</si>
  <si>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</si>
  <si>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</si>
  <si>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</si>
  <si>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</si>
  <si>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</si>
  <si>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</si>
  <si>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</si>
  <si>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</si>
  <si>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</si>
  <si>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</si>
  <si>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</si>
  <si>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</si>
  <si>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</si>
  <si>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</si>
  <si>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</si>
  <si>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</si>
  <si>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</si>
  <si>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</si>
  <si>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</si>
  <si>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</si>
  <si>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</si>
  <si>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</si>
  <si>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</si>
  <si>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</si>
  <si>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</si>
  <si>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</si>
  <si>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</si>
  <si>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</si>
  <si>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</si>
  <si>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</si>
  <si>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</si>
  <si>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</si>
  <si>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</si>
  <si>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</si>
  <si>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</si>
  <si>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</si>
  <si>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</si>
  <si>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</si>
  <si>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</si>
  <si>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</si>
  <si>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</si>
  <si>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</si>
  <si>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</si>
  <si>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</si>
  <si>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</si>
  <si>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</si>
  <si>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</si>
  <si>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</si>
  <si>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</si>
  <si>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</si>
  <si>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</si>
  <si>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</si>
  <si>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</si>
  <si>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</si>
  <si>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</si>
  <si>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</si>
  <si>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</si>
  <si>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</si>
  <si>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</si>
  <si>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</si>
  <si>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</si>
  <si>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</si>
  <si>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</si>
  <si>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</si>
  <si>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</si>
  <si>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</si>
  <si>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</si>
  <si>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</si>
  <si>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</si>
  <si>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</si>
  <si>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</si>
  <si>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</si>
  <si>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</si>
  <si>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</si>
  <si>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</si>
  <si>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</si>
  <si>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</si>
  <si>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</si>
  <si>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</si>
  <si>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</si>
  <si>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</si>
  <si>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</si>
  <si>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</si>
  <si>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</si>
  <si>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</si>
  <si>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</si>
  <si>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</si>
  <si>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</si>
  <si>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</si>
  <si>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</si>
  <si>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</si>
  <si>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</si>
  <si>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</si>
  <si>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</si>
  <si>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</si>
  <si>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</si>
  <si>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</si>
  <si>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</si>
  <si>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</si>
  <si>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</si>
  <si>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</si>
  <si>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</si>
  <si>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</si>
  <si>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</si>
  <si>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</si>
  <si>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</si>
  <si>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</si>
  <si>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</si>
  <si>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</si>
  <si>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</si>
  <si>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</si>
  <si>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</si>
  <si>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</si>
  <si>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</si>
  <si>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</si>
  <si>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</si>
  <si>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</si>
  <si>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</si>
  <si>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</si>
  <si>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</si>
  <si>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</si>
  <si>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</si>
  <si>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</si>
  <si>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</si>
  <si>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</si>
  <si>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</si>
  <si>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</si>
  <si>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</si>
  <si>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</si>
  <si>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</si>
  <si>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</si>
  <si>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</si>
  <si>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</si>
  <si>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</si>
  <si>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</si>
  <si>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</si>
  <si>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</si>
  <si>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</si>
  <si>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</si>
  <si>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</si>
  <si>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</si>
  <si>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</si>
  <si>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</si>
  <si>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</si>
  <si>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</si>
  <si>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</si>
  <si>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</si>
  <si>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</si>
  <si>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</si>
  <si>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</si>
  <si>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</si>
  <si>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</si>
  <si>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</si>
  <si>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</si>
  <si>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</si>
  <si>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</si>
  <si>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</si>
  <si>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</si>
  <si>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</si>
  <si>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</si>
  <si>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</si>
  <si>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</si>
  <si>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</si>
  <si>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</si>
  <si>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</si>
  <si>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</si>
  <si>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</si>
  <si>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</si>
  <si>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</si>
  <si>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</si>
  <si>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</si>
  <si>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</si>
  <si>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</si>
  <si>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</si>
  <si>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</si>
  <si>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</si>
  <si>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</si>
  <si>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</si>
  <si>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</si>
  <si>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</si>
  <si>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</si>
  <si>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</si>
  <si>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</si>
  <si>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</si>
  <si>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</si>
  <si>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</si>
  <si>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</si>
  <si>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</si>
  <si>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</si>
  <si>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</si>
  <si>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</si>
  <si>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</si>
  <si>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</si>
  <si>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</si>
  <si>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</si>
  <si>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</si>
  <si>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</si>
  <si>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</si>
  <si>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</si>
  <si>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</si>
  <si>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</si>
  <si>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</si>
  <si>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</si>
  <si>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</si>
  <si>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</si>
  <si>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</si>
  <si>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</si>
  <si>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</si>
  <si>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</si>
  <si>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</si>
  <si>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</si>
  <si>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</si>
  <si>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</si>
  <si>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</si>
  <si>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</si>
  <si>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</si>
  <si>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</si>
  <si>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</si>
  <si>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</si>
  <si>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</si>
  <si>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</si>
  <si>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</si>
  <si>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</si>
  <si>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</si>
  <si>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</si>
  <si>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</si>
  <si>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</si>
  <si>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</si>
  <si>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</si>
  <si>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</si>
  <si>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</si>
  <si>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</si>
  <si>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</si>
  <si>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</si>
  <si>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</si>
  <si>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</si>
  <si>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</si>
  <si>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</si>
  <si>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</si>
  <si>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</si>
  <si>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</si>
  <si>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</si>
  <si>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</si>
  <si>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</si>
  <si>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</si>
  <si>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</si>
  <si>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</si>
  <si>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</si>
  <si>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</si>
  <si>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</si>
  <si>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</si>
  <si>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</si>
  <si>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</si>
  <si>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</si>
  <si>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</si>
  <si>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</si>
  <si>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</si>
  <si>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</si>
  <si>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</si>
  <si>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</si>
  <si>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</si>
  <si>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</si>
  <si>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</si>
  <si>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</si>
  <si>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</si>
  <si>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</si>
  <si>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</si>
  <si>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</si>
  <si>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</si>
  <si>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</si>
  <si>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</si>
  <si>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</si>
  <si>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</si>
  <si>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</si>
  <si>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</si>
  <si>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</si>
  <si>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</si>
  <si>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</si>
  <si>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</si>
  <si>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</si>
  <si>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</si>
  <si>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</si>
  <si>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</si>
  <si>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</si>
  <si>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</si>
  <si>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</si>
  <si>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</si>
  <si>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</si>
  <si>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</si>
  <si>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</si>
  <si>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</si>
  <si>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</si>
  <si>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</si>
  <si>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</si>
  <si>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</si>
  <si>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</si>
  <si>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</si>
  <si>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</si>
  <si>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</si>
  <si>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</si>
  <si>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</si>
  <si>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</si>
  <si>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</si>
  <si>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</si>
  <si>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</si>
  <si>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</si>
  <si>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</si>
  <si>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</si>
  <si>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</si>
  <si>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</si>
  <si>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</si>
  <si>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</si>
  <si>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</si>
  <si>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</si>
  <si>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</si>
  <si>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</si>
  <si>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</si>
  <si>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</si>
  <si>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</si>
  <si>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</si>
  <si>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</si>
  <si>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</si>
  <si>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</si>
  <si>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</si>
  <si>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</si>
  <si>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</si>
  <si>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</si>
  <si>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</si>
  <si>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</si>
  <si>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</si>
  <si>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</si>
  <si>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</si>
  <si>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</si>
  <si>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</si>
  <si>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</si>
  <si>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</si>
  <si>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</si>
  <si>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</si>
  <si>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</si>
  <si>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</si>
  <si>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</si>
  <si>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</si>
  <si>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</si>
  <si>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</si>
  <si>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</si>
  <si>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</si>
  <si>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</si>
  <si>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</si>
  <si>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</si>
  <si>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</si>
  <si>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</si>
  <si>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</si>
  <si>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</si>
  <si>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</si>
  <si>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</si>
  <si>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</si>
  <si>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</si>
  <si>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</si>
  <si>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</si>
  <si>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</si>
  <si>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</si>
  <si>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</si>
  <si>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</si>
  <si>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</si>
  <si>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</si>
  <si>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</si>
  <si>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</si>
  <si>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</si>
  <si>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</si>
  <si>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</si>
  <si>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</si>
  <si>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</si>
  <si>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</si>
  <si>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</si>
  <si>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</si>
  <si>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</si>
  <si>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</si>
  <si>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</si>
  <si>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</si>
  <si>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</si>
  <si>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</si>
  <si>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</si>
  <si>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</si>
  <si>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</si>
  <si>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</si>
  <si>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</si>
  <si>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</si>
  <si>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</si>
  <si>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</si>
  <si>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</si>
  <si>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</si>
  <si>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</si>
  <si>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</si>
  <si>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</si>
  <si>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</si>
  <si>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</si>
  <si>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</si>
  <si>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</si>
  <si>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</si>
  <si>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</si>
  <si>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</si>
  <si>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</si>
  <si>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</si>
  <si>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</si>
  <si>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</si>
  <si>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</si>
  <si>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</si>
  <si>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</si>
  <si>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</si>
  <si>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</si>
  <si>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</si>
  <si>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</si>
  <si>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</si>
  <si>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</si>
  <si>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</si>
  <si>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</si>
  <si>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</si>
  <si>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</si>
  <si>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</si>
  <si>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</si>
  <si>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</si>
  <si>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</si>
  <si>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</si>
  <si>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</si>
  <si>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</si>
  <si>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</si>
  <si>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</si>
  <si>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</si>
  <si>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</si>
  <si>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</si>
  <si>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</si>
  <si>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</si>
  <si>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</si>
  <si>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</si>
  <si>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</si>
  <si>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</si>
  <si>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</si>
  <si>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</si>
  <si>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</si>
  <si>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</si>
  <si>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</si>
  <si>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</si>
  <si>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</si>
  <si>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</si>
  <si>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</si>
  <si>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</si>
  <si>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</si>
  <si>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</si>
  <si>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</si>
  <si>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</si>
  <si>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</si>
  <si>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</si>
  <si>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</si>
  <si>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</si>
  <si>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</si>
  <si>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</si>
  <si>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</si>
  <si>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</si>
  <si>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</si>
  <si>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</si>
  <si>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</si>
  <si>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</si>
  <si>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</si>
  <si>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</si>
  <si>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</si>
  <si>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</si>
  <si>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</si>
  <si>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</si>
  <si>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</si>
  <si>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</si>
  <si>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</si>
  <si>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</si>
  <si>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</si>
  <si>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</si>
  <si>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</si>
  <si>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</si>
  <si>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</si>
  <si>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</si>
  <si>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</si>
  <si>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</si>
  <si>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</si>
  <si>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</si>
  <si>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</si>
  <si>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</si>
  <si>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</si>
  <si>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</si>
  <si>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</si>
  <si>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</si>
  <si>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</si>
  <si>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</si>
  <si>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</si>
  <si>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</si>
  <si>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</si>
  <si>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</si>
  <si>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</si>
  <si>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</si>
  <si>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</si>
  <si>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</si>
  <si>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</si>
  <si>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</si>
  <si>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</si>
  <si>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</si>
  <si>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</si>
  <si>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</si>
  <si>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</si>
  <si>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</si>
  <si>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</si>
  <si>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</si>
  <si>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</si>
  <si>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</si>
  <si>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</si>
  <si>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</si>
  <si>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</si>
  <si>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</si>
  <si>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</si>
  <si>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</si>
  <si>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</si>
  <si>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</si>
  <si>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</si>
  <si>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</si>
  <si>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</si>
  <si>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</si>
  <si>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</si>
  <si>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</si>
  <si>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</si>
  <si>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</si>
  <si>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</si>
  <si>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</si>
  <si>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</si>
  <si>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</si>
  <si>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</si>
  <si>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</si>
  <si>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</si>
  <si>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</si>
  <si>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</si>
  <si>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</si>
  <si>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</si>
  <si>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</si>
  <si>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</si>
  <si>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</si>
  <si>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</si>
  <si>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</si>
  <si>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</si>
  <si>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</si>
  <si>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</si>
  <si>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</si>
  <si>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</si>
  <si>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</si>
  <si>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</si>
  <si>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</si>
  <si>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</si>
  <si>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</si>
  <si>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</si>
  <si>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</si>
  <si>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</si>
  <si>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</si>
  <si>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</si>
  <si>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</si>
  <si>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</si>
  <si>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</si>
  <si>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</si>
  <si>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</si>
  <si>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</si>
  <si>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</si>
  <si>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</si>
  <si>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</si>
  <si>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</si>
  <si>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</si>
  <si>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</si>
  <si>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</si>
  <si>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</si>
  <si>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</si>
  <si>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</si>
  <si>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</si>
  <si>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</si>
  <si>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</si>
  <si>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</si>
  <si>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</si>
  <si>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</si>
  <si>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</si>
  <si>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</si>
  <si>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</si>
  <si>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</si>
  <si>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</si>
  <si>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</si>
  <si>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</si>
  <si>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</si>
  <si>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</si>
  <si>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</si>
  <si>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</si>
  <si>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</si>
  <si>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</si>
  <si>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</si>
  <si>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</si>
  <si>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</si>
  <si>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</si>
  <si>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</si>
  <si>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</si>
  <si>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</si>
  <si>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</si>
  <si>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</si>
  <si>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</si>
  <si>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</si>
  <si>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</si>
  <si>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</si>
  <si>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</si>
  <si>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</si>
  <si>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</si>
  <si>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</si>
  <si>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</si>
  <si>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</si>
  <si>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</si>
  <si>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</si>
  <si>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</si>
  <si>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</si>
  <si>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</si>
  <si>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</si>
  <si>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</si>
  <si>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</si>
  <si>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</si>
  <si>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</si>
  <si>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</si>
  <si>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</si>
  <si>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</si>
  <si>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</si>
  <si>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</si>
  <si>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</si>
  <si>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</si>
  <si>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</si>
  <si>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</si>
  <si>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</si>
  <si>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</si>
  <si>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</si>
  <si>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</si>
  <si>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</si>
  <si>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</si>
  <si>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</si>
  <si>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</si>
  <si>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</si>
  <si>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</si>
  <si>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</si>
  <si>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</si>
  <si>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</si>
  <si>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</si>
  <si>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</si>
  <si>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</si>
  <si>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</si>
  <si>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</si>
  <si>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</si>
  <si>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</si>
  <si>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</si>
  <si>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</si>
  <si>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</si>
  <si>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</si>
  <si>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</si>
  <si>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</si>
  <si>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</si>
  <si>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</si>
  <si>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</si>
  <si>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</si>
  <si>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</si>
  <si>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</si>
  <si>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</si>
  <si>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</si>
  <si>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</si>
  <si>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</si>
  <si>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</si>
  <si>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</si>
  <si>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</si>
  <si>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</si>
  <si>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</si>
  <si>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</si>
  <si>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</si>
  <si>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</si>
  <si>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</si>
  <si>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</si>
  <si>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</si>
  <si>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</si>
  <si>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</si>
  <si>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</si>
  <si>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</si>
  <si>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</si>
  <si>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</si>
  <si>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</si>
  <si>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</si>
  <si>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</si>
  <si>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</si>
  <si>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</si>
  <si>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</si>
  <si>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</si>
  <si>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</si>
  <si>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</si>
  <si>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</si>
  <si>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</si>
  <si>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</si>
  <si>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</si>
  <si>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</si>
  <si>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</si>
  <si>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</si>
  <si>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</si>
  <si>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</si>
  <si>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</si>
  <si>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</si>
  <si>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</si>
  <si>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</si>
  <si>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</si>
  <si>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</si>
  <si>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</si>
  <si>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</si>
  <si>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</si>
  <si>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</si>
  <si>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</si>
  <si>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</si>
  <si>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</si>
  <si>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</si>
  <si>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</si>
  <si>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</si>
  <si>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</si>
  <si>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</si>
  <si>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</si>
  <si>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</si>
  <si>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</si>
  <si>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</si>
  <si>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</si>
  <si>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</si>
  <si>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</si>
  <si>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</si>
  <si>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</si>
  <si>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</si>
  <si>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</si>
  <si>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</si>
  <si>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</si>
  <si>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</si>
  <si>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</si>
  <si>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</si>
  <si>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</si>
  <si>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</si>
  <si>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</si>
  <si>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</si>
  <si>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</si>
  <si>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</si>
  <si>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</si>
  <si>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</si>
  <si>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</si>
  <si>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</si>
  <si>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</si>
  <si>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</si>
  <si>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</si>
  <si>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</si>
  <si>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</si>
  <si>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</si>
  <si>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</si>
  <si>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</si>
  <si>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</si>
  <si>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</si>
  <si>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</si>
  <si>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</si>
  <si>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</si>
  <si>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</si>
  <si>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</si>
  <si>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</si>
  <si>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</si>
  <si>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</si>
  <si>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</si>
  <si>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</si>
  <si>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</si>
  <si>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</si>
  <si>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</si>
  <si>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</si>
  <si>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</si>
  <si>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</si>
  <si>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</si>
  <si>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</si>
  <si>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</si>
  <si>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</si>
  <si>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</si>
  <si>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</si>
  <si>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</si>
  <si>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</si>
  <si>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</si>
  <si>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</si>
  <si>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</si>
  <si>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</si>
  <si>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</si>
  <si>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</si>
  <si>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</si>
  <si>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</si>
  <si>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</si>
  <si>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</si>
  <si>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</si>
  <si>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</si>
  <si>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</si>
  <si>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</si>
  <si>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</si>
  <si>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</si>
  <si>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</si>
  <si>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</si>
  <si>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</si>
  <si>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</si>
  <si>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</si>
  <si>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</si>
  <si>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</si>
  <si>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</si>
  <si>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</si>
  <si>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</si>
  <si>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</si>
  <si>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</si>
  <si>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</si>
  <si>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</si>
  <si>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</si>
  <si>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</si>
  <si>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</si>
  <si>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</si>
  <si>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</si>
  <si>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</si>
  <si>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</si>
  <si>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</si>
  <si>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</si>
  <si>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</si>
  <si>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</si>
  <si>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</si>
  <si>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</si>
  <si>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</si>
  <si>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</si>
  <si>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</si>
  <si>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</si>
  <si>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</si>
  <si>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</si>
  <si>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</si>
  <si>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</si>
  <si>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</si>
  <si>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</si>
  <si>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</si>
  <si>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</si>
  <si>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</si>
  <si>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</si>
  <si>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</si>
  <si>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</si>
  <si>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</si>
  <si>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</si>
  <si>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</si>
  <si>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</si>
  <si>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</si>
  <si>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</si>
  <si>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</si>
  <si>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</si>
  <si>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</si>
  <si>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</si>
  <si>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</si>
  <si>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</si>
  <si>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</si>
  <si>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</si>
  <si>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</si>
  <si>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</si>
  <si>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</si>
  <si>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</si>
  <si>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</si>
  <si>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</si>
  <si>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</si>
  <si>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</si>
  <si>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</si>
  <si>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</si>
  <si>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</si>
  <si>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</si>
  <si>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</si>
  <si>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</si>
  <si>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</si>
  <si>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</si>
  <si>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</si>
  <si>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</si>
  <si>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</si>
  <si>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</si>
  <si>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</si>
  <si>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</si>
  <si>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</si>
  <si>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</si>
  <si>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</si>
  <si>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</si>
  <si>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</si>
  <si>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</si>
  <si>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</si>
  <si>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</si>
  <si>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</si>
  <si>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</si>
  <si>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</si>
  <si>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</si>
  <si>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</si>
  <si>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</si>
  <si>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</si>
  <si>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</si>
  <si>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</si>
  <si>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</si>
  <si>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</si>
  <si>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</si>
  <si>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</si>
  <si>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</si>
  <si>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</si>
  <si>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</si>
  <si>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</si>
  <si>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</si>
  <si>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</si>
  <si>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</si>
  <si>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</si>
  <si>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</si>
  <si>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</si>
  <si>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</si>
  <si>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</si>
  <si>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</si>
  <si>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</si>
  <si>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</si>
  <si>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</si>
  <si>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</si>
  <si>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</si>
  <si>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</si>
  <si>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</si>
  <si>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</si>
  <si>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</si>
  <si>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</si>
  <si>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</si>
  <si>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</si>
  <si>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</si>
  <si>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</si>
  <si>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</si>
  <si>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</si>
  <si>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</si>
  <si>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</si>
  <si>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</si>
  <si>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</si>
  <si>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</si>
  <si>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</si>
  <si>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</si>
  <si>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</si>
  <si>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</si>
  <si>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</si>
  <si>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</si>
  <si>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</si>
  <si>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</si>
  <si>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</si>
  <si>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</si>
  <si>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</si>
  <si>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</si>
  <si>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</si>
  <si>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</si>
  <si>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</si>
  <si>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</si>
  <si>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</si>
  <si>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</si>
  <si>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</si>
  <si>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</si>
  <si>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</si>
  <si>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</si>
  <si>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</si>
  <si>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</si>
  <si>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</si>
  <si>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</si>
  <si>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</si>
  <si>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</si>
  <si>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</si>
  <si>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</si>
  <si>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</si>
  <si>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</si>
  <si>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</si>
  <si>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</si>
  <si>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</si>
  <si>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</si>
  <si>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</si>
  <si>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</si>
  <si>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</si>
  <si>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</si>
  <si>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</si>
  <si>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</si>
  <si>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</si>
  <si>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</si>
  <si>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</si>
  <si>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</si>
  <si>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</si>
  <si>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</si>
  <si>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</si>
  <si>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</si>
  <si>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</si>
  <si>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</si>
  <si>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</si>
  <si>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</si>
  <si>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</si>
  <si>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</si>
  <si>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</si>
  <si>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</si>
  <si>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</si>
  <si>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</si>
  <si>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</si>
  <si>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</si>
  <si>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</si>
  <si>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</si>
  <si>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</si>
  <si>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</si>
  <si>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</si>
  <si>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</si>
  <si>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</si>
  <si>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</si>
  <si>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</si>
  <si>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</si>
  <si>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</si>
  <si>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</si>
  <si>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</si>
  <si>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</si>
  <si>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</si>
  <si>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</si>
  <si>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</si>
  <si>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</si>
  <si>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</si>
  <si>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</si>
  <si>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</si>
  <si>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</si>
  <si>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</si>
  <si>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</si>
  <si>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</si>
  <si>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</si>
  <si>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</si>
  <si>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</si>
  <si>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</si>
  <si>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</si>
  <si>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</si>
  <si>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</si>
  <si>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</si>
  <si>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</si>
  <si>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</si>
  <si>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</si>
  <si>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</si>
  <si>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</si>
  <si>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</si>
  <si>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</si>
  <si>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</si>
  <si>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</si>
  <si>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</si>
  <si>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</si>
  <si>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</si>
  <si>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</si>
  <si>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</si>
  <si>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</si>
  <si>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</si>
  <si>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</si>
  <si>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</si>
  <si>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</si>
  <si>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</si>
  <si>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</si>
  <si>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</si>
  <si>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</si>
  <si>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</si>
  <si>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</si>
  <si>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</si>
  <si>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</si>
  <si>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</si>
  <si>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</si>
  <si>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</si>
  <si>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</si>
  <si>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</si>
  <si>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</si>
  <si>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</si>
  <si>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</si>
  <si>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</si>
  <si>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</si>
  <si>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</si>
  <si>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</si>
  <si>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</si>
  <si>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</si>
  <si>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</si>
  <si>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</si>
  <si>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</si>
  <si>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</si>
  <si>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</si>
  <si>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</si>
  <si>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</si>
  <si>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</si>
  <si>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</si>
  <si>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</si>
  <si>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</si>
  <si>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</si>
  <si>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</si>
  <si>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</si>
  <si>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</si>
  <si>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</si>
  <si>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</si>
  <si>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</si>
  <si>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</si>
  <si>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</si>
  <si>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</si>
  <si>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</si>
  <si>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</si>
  <si>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</si>
  <si>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</si>
  <si>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</si>
  <si>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</si>
  <si>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</si>
  <si>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</si>
  <si>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</si>
  <si>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</si>
  <si>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</si>
  <si>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</si>
  <si>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</si>
  <si>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</si>
  <si>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</si>
  <si>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</si>
  <si>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</si>
  <si>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</si>
  <si>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</si>
  <si>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</si>
  <si>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</si>
  <si>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</si>
  <si>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</si>
  <si>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</si>
  <si>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</si>
  <si>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</si>
  <si>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</si>
  <si>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</si>
  <si>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</si>
  <si>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</si>
  <si>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</si>
  <si>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</si>
  <si>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</si>
  <si>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</si>
  <si>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</si>
  <si>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</si>
  <si>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</si>
  <si>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</si>
  <si>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</si>
  <si>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</si>
  <si>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</si>
  <si>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</si>
  <si>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</si>
  <si>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</si>
  <si>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</si>
  <si>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</si>
  <si>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</si>
  <si>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</si>
  <si>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</si>
  <si>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</si>
  <si>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</si>
  <si>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</si>
  <si>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</si>
  <si>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</si>
  <si>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</si>
  <si>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</si>
  <si>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</si>
  <si>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</si>
  <si>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</si>
  <si>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</si>
  <si>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</si>
  <si>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</si>
  <si>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</si>
  <si>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</si>
  <si>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</si>
  <si>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</si>
  <si>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</si>
  <si>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</si>
  <si>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</si>
  <si>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</si>
  <si>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</si>
  <si>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</si>
  <si>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</si>
  <si>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</si>
  <si>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</si>
  <si>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</si>
  <si>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</si>
  <si>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</si>
  <si>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</si>
  <si>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</si>
  <si>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</si>
  <si>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</si>
  <si>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</si>
  <si>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</si>
  <si>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</si>
  <si>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</si>
  <si>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</si>
  <si>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</si>
  <si>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</si>
  <si>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</si>
  <si>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</si>
  <si>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</si>
  <si>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</si>
  <si>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</si>
  <si>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</si>
  <si>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</si>
  <si>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</si>
  <si>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</si>
  <si>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</si>
  <si>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</si>
  <si>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</si>
  <si>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</si>
  <si>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</si>
  <si>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</si>
  <si>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</si>
  <si>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</si>
  <si>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</si>
  <si>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</si>
  <si>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</si>
  <si>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</si>
  <si>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</si>
  <si>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</si>
  <si>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</si>
  <si>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</si>
  <si>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</si>
  <si>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</si>
  <si>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</si>
  <si>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</si>
  <si>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</si>
  <si>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</si>
  <si>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</si>
  <si>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</si>
  <si>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</si>
  <si>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</si>
  <si>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</si>
  <si>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</si>
  <si>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</si>
  <si>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</si>
  <si>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</si>
  <si>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</si>
  <si>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</si>
  <si>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</si>
  <si>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</si>
  <si>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</si>
  <si>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</si>
  <si>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</si>
  <si>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</si>
  <si>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</si>
  <si>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</si>
  <si>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</si>
  <si>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</si>
  <si>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</si>
  <si>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</si>
  <si>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</si>
  <si>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</si>
  <si>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</si>
  <si>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</si>
  <si>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</si>
  <si>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</si>
  <si>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</si>
  <si>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</si>
  <si>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</si>
  <si>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</si>
  <si>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</si>
  <si>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</si>
  <si>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</si>
  <si>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</si>
  <si>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</si>
  <si>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</si>
  <si>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</si>
  <si>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</si>
  <si>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</si>
  <si>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</si>
  <si>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</si>
  <si>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</si>
  <si>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</si>
  <si>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</si>
  <si>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</si>
  <si>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</si>
  <si>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</si>
  <si>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</si>
  <si>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</si>
  <si>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</si>
  <si>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</si>
  <si>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</si>
  <si>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</si>
  <si>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</si>
  <si>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</si>
  <si>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</si>
  <si>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</si>
  <si>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</si>
  <si>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</si>
  <si>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</si>
  <si>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</si>
  <si>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</si>
  <si>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</si>
  <si>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</si>
  <si>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</si>
  <si>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</si>
  <si>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</si>
  <si>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</si>
  <si>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</si>
  <si>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</si>
  <si>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</si>
  <si>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</si>
  <si>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</si>
  <si>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</si>
  <si>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</si>
  <si>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</si>
  <si>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</si>
  <si>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</si>
  <si>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</si>
  <si>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</si>
  <si>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</si>
  <si>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</si>
  <si>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</si>
  <si>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</si>
  <si>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</si>
  <si>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</si>
  <si>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</si>
  <si>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</si>
  <si>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</si>
  <si>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</si>
  <si>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</si>
  <si>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</si>
  <si>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</si>
  <si>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</si>
  <si>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</si>
  <si>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</si>
  <si>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</si>
  <si>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</si>
  <si>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</si>
  <si>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</si>
  <si>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</si>
  <si>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</si>
  <si>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</si>
  <si>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</si>
  <si>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</si>
  <si>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</si>
  <si>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</si>
  <si>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</si>
  <si>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</si>
  <si>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</si>
  <si>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</si>
  <si>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</si>
  <si>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</si>
  <si>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</si>
  <si>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</si>
  <si>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</si>
  <si>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</si>
  <si>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</si>
  <si>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</si>
  <si>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</si>
  <si>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</si>
  <si>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</si>
  <si>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</si>
  <si>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</si>
  <si>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</si>
  <si>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</si>
  <si>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</si>
  <si>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</si>
  <si>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</si>
  <si>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</si>
  <si>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</si>
  <si>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</si>
  <si>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</si>
  <si>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</si>
  <si>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</si>
  <si>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</si>
  <si>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</si>
  <si>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</si>
  <si>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</si>
  <si>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</si>
  <si>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</si>
  <si>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</si>
  <si>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</si>
  <si>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</si>
  <si>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</si>
  <si>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</si>
  <si>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</si>
  <si>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</si>
  <si>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</si>
  <si>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</si>
  <si>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</si>
  <si>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</si>
  <si>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</si>
  <si>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</si>
  <si>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</si>
  <si>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</si>
  <si>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</si>
  <si>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</si>
  <si>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</si>
  <si>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</si>
  <si>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</si>
  <si>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</si>
  <si>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</si>
  <si>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</si>
  <si>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</si>
  <si>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</si>
  <si>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</si>
  <si>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</si>
  <si>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</si>
  <si>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</si>
  <si>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</si>
  <si>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</si>
  <si>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</si>
  <si>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</si>
  <si>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</si>
  <si>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</si>
  <si>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</si>
  <si>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</si>
  <si>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</si>
  <si>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</si>
  <si>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</si>
  <si>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</si>
  <si>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</si>
  <si>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</si>
  <si>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</si>
  <si>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</si>
  <si>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</si>
  <si>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</si>
  <si>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</si>
  <si>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</si>
  <si>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</si>
  <si>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</si>
  <si>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</si>
  <si>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</si>
  <si>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</si>
  <si>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</si>
  <si>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</si>
  <si>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</si>
  <si>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</si>
  <si>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</si>
  <si>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</si>
  <si>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</si>
  <si>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</si>
  <si>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</si>
  <si>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</si>
  <si>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</si>
  <si>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</si>
  <si>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</si>
  <si>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</si>
  <si>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</si>
  <si>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</si>
  <si>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</si>
  <si>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</si>
  <si>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</si>
  <si>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</si>
  <si>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</si>
  <si>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</si>
  <si>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</si>
  <si>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</si>
  <si>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</si>
  <si>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</si>
  <si>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</si>
  <si>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</si>
  <si>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</si>
  <si>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</si>
  <si>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</si>
  <si>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</si>
  <si>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</si>
  <si>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</si>
  <si>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</si>
  <si>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</si>
  <si>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</si>
  <si>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</si>
  <si>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</si>
  <si>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</si>
  <si>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</si>
  <si>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</si>
  <si>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</si>
  <si>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</si>
  <si>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</si>
  <si>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</si>
  <si>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</si>
  <si>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</si>
  <si>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</si>
  <si>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</si>
  <si>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</si>
  <si>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</si>
  <si>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</si>
  <si>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</si>
  <si>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</si>
  <si>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</si>
  <si>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</si>
  <si>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</si>
  <si>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</si>
  <si>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</si>
  <si>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</si>
  <si>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</si>
  <si>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</si>
  <si>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</si>
  <si>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</si>
  <si>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</si>
  <si>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</si>
  <si>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</si>
  <si>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</si>
  <si>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</si>
  <si>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</si>
  <si>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</si>
  <si>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</si>
  <si>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</si>
  <si>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</si>
  <si>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</si>
  <si>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</si>
  <si>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</si>
  <si>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</si>
  <si>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</si>
  <si>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</si>
  <si>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</si>
  <si>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</si>
  <si>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</si>
  <si>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</si>
  <si>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</si>
  <si>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</si>
  <si>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</si>
  <si>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</si>
  <si>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</si>
  <si>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</si>
  <si>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</si>
  <si>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</si>
  <si>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</si>
  <si>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</si>
  <si>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</si>
  <si>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</si>
  <si>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</si>
  <si>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</si>
  <si>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</si>
  <si>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</si>
  <si>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</si>
  <si>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</si>
  <si>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</si>
  <si>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</si>
  <si>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</si>
  <si>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</si>
  <si>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</si>
  <si>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</si>
  <si>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</si>
  <si>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</si>
  <si>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</si>
  <si>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</si>
  <si>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</si>
  <si>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</si>
  <si>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</si>
  <si>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</si>
  <si>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</si>
  <si>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</si>
  <si>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</si>
  <si>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</si>
  <si>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</si>
  <si>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</si>
  <si>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</si>
  <si>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</si>
  <si>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</si>
  <si>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</si>
  <si>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</si>
  <si>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</si>
  <si>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</si>
  <si>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</si>
  <si>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</si>
  <si>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</si>
  <si>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</si>
  <si>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</si>
  <si>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</si>
  <si>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</si>
  <si>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</si>
  <si>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</si>
  <si>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</si>
  <si>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</si>
  <si>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</si>
  <si>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</si>
  <si>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</si>
  <si>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</si>
  <si>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</si>
  <si>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</si>
  <si>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</si>
  <si>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</si>
  <si>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</si>
  <si>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</si>
  <si>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</si>
  <si>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</si>
  <si>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</si>
  <si>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</si>
  <si>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</si>
  <si>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</si>
  <si>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</si>
  <si>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</si>
  <si>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</si>
  <si>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</si>
  <si>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</si>
  <si>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</si>
  <si>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</si>
  <si>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</si>
  <si>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</si>
  <si>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</si>
  <si>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</si>
  <si>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</si>
  <si>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</si>
  <si>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</si>
  <si>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</si>
  <si>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</si>
  <si>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</si>
  <si>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</si>
  <si>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</si>
  <si>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</si>
  <si>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</si>
  <si>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</si>
  <si>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</si>
  <si>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</si>
  <si>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</si>
  <si>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</si>
  <si>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</si>
  <si>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</si>
  <si>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</si>
  <si>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</si>
  <si>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</si>
  <si>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</si>
  <si>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</si>
  <si>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</si>
  <si>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</si>
  <si>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</si>
  <si>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</si>
  <si>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</si>
  <si>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</si>
  <si>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</si>
  <si>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</si>
  <si>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</si>
  <si>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</si>
  <si>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</si>
  <si>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</si>
  <si>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</si>
  <si>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</si>
  <si>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</si>
  <si>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</si>
  <si>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</si>
  <si>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</si>
  <si>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</si>
  <si>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</si>
  <si>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</si>
  <si>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</si>
  <si>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</si>
  <si>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</si>
  <si>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</si>
  <si>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</si>
  <si>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</si>
  <si>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</si>
  <si>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</si>
  <si>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</si>
  <si>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</si>
  <si>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</si>
  <si>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</si>
  <si>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</si>
  <si>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</si>
  <si>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</si>
  <si>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</si>
  <si>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</si>
  <si>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</si>
  <si>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</si>
  <si>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</si>
  <si>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</si>
  <si>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</si>
  <si>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</si>
  <si>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</si>
  <si>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</si>
  <si>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</si>
  <si>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</si>
  <si>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</si>
  <si>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</si>
  <si>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</si>
  <si>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</si>
  <si>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</si>
  <si>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</si>
  <si>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</si>
  <si>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</si>
  <si>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</si>
  <si>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</si>
  <si>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</si>
  <si>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</si>
  <si>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</si>
  <si>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</si>
  <si>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</si>
  <si>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</si>
  <si>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</si>
  <si>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</si>
  <si>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</si>
  <si>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</si>
  <si>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</si>
  <si>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</si>
  <si>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</si>
  <si>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</si>
  <si>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</si>
  <si>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</si>
  <si>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</si>
  <si>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</si>
  <si>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</si>
  <si>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</si>
  <si>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</si>
  <si>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</si>
  <si>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</si>
  <si>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</si>
  <si>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</si>
  <si>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</si>
  <si>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</si>
  <si>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</si>
  <si>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</si>
  <si>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</si>
  <si>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</si>
  <si>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</si>
  <si>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</si>
  <si>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</si>
  <si>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</si>
  <si>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</si>
  <si>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</si>
  <si>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</si>
  <si>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</si>
  <si>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</si>
  <si>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</si>
  <si>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</si>
  <si>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</si>
  <si>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</si>
  <si>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</si>
  <si>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</si>
  <si>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</si>
  <si>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</si>
  <si>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</si>
  <si>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</si>
  <si>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</si>
  <si>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</si>
  <si>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</si>
  <si>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</si>
  <si>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</si>
  <si>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</si>
  <si>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</si>
  <si>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</si>
  <si>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</si>
  <si>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</si>
  <si>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</si>
  <si>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</si>
  <si>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</si>
  <si>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</si>
  <si>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</si>
  <si>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</si>
  <si>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</si>
  <si>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</si>
  <si>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</si>
  <si>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</si>
  <si>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</si>
  <si>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</si>
  <si>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</si>
  <si>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</si>
  <si>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</si>
  <si>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</si>
  <si>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</si>
  <si>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</si>
  <si>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</si>
  <si>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</si>
  <si>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</si>
  <si>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</si>
  <si>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</si>
  <si>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</si>
  <si>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</si>
  <si>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</si>
  <si>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</si>
  <si>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</si>
  <si>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</si>
  <si>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</si>
  <si>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</si>
  <si>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</si>
  <si>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</si>
  <si>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</si>
  <si>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</si>
  <si>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</si>
  <si>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</si>
  <si>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</si>
  <si>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</si>
  <si>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</si>
  <si>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</si>
  <si>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</si>
  <si>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</si>
  <si>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</si>
  <si>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</si>
  <si>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</si>
  <si>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</si>
  <si>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</si>
  <si>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</si>
  <si>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</si>
  <si>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</si>
  <si>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</si>
  <si>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</si>
  <si>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</si>
  <si>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</si>
  <si>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</si>
  <si>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</si>
  <si>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</si>
  <si>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</si>
  <si>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</si>
  <si>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</si>
  <si>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</si>
  <si>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</si>
  <si>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</si>
  <si>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</si>
  <si>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</si>
  <si>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</si>
  <si>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</si>
  <si>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</si>
  <si>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</si>
  <si>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</si>
  <si>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</si>
  <si>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</si>
  <si>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</si>
  <si>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</si>
  <si>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</si>
  <si>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</si>
  <si>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</si>
  <si>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</si>
  <si>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</si>
  <si>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</si>
  <si>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</si>
  <si>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</si>
  <si>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</si>
  <si>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</si>
  <si>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</si>
  <si>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</si>
  <si>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</si>
  <si>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</si>
  <si>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</si>
  <si>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</si>
  <si>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</si>
  <si>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</si>
  <si>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</si>
  <si>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</si>
  <si>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</si>
  <si>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</si>
  <si>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</si>
  <si>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</si>
  <si>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</si>
  <si>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</si>
  <si>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</si>
  <si>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</si>
  <si>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</si>
  <si>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</si>
  <si>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</si>
  <si>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</si>
  <si>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</si>
  <si>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</si>
  <si>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</si>
  <si>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</si>
  <si>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</si>
  <si>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</si>
  <si>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</si>
  <si>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</si>
  <si>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</si>
  <si>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</si>
  <si>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</si>
  <si>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</si>
  <si>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</si>
  <si>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</si>
  <si>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</si>
  <si>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</si>
  <si>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</si>
  <si>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</si>
  <si>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</si>
  <si>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</si>
  <si>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</si>
  <si>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</si>
  <si>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</si>
  <si>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</si>
  <si>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</si>
  <si>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</si>
  <si>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</si>
  <si>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</si>
  <si>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</si>
  <si>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</si>
  <si>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</si>
  <si>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</si>
  <si>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</si>
  <si>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</si>
  <si>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</si>
  <si>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</si>
  <si>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</si>
  <si>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</si>
  <si>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</si>
  <si>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</si>
  <si>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</si>
  <si>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</si>
  <si>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</si>
  <si>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</si>
  <si>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</si>
  <si>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</si>
  <si>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</si>
  <si>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</si>
  <si>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</si>
  <si>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</si>
  <si>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</si>
  <si>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</si>
  <si>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</si>
  <si>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</si>
  <si>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</si>
  <si>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</si>
  <si>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</si>
  <si>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</si>
  <si>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</si>
  <si>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</si>
  <si>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</si>
  <si>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</si>
  <si>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</si>
  <si>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</si>
  <si>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</si>
  <si>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</si>
  <si>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</si>
  <si>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</si>
  <si>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</si>
  <si>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</si>
  <si>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</si>
  <si>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</si>
  <si>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</si>
  <si>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</si>
  <si>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</si>
  <si>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</si>
  <si>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</si>
  <si>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</si>
  <si>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</si>
  <si>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</si>
  <si>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</si>
  <si>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</si>
  <si>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</si>
  <si>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</si>
  <si>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</si>
  <si>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</si>
  <si>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</si>
  <si>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</si>
  <si>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</si>
  <si>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</si>
  <si>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</si>
  <si>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</si>
  <si>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</si>
  <si>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</si>
  <si>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</si>
  <si>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</si>
  <si>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</si>
  <si>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</si>
  <si>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</si>
  <si>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</si>
  <si>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</si>
  <si>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</si>
  <si>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</si>
  <si>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</si>
  <si>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</si>
  <si>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</si>
  <si>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</si>
  <si>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</si>
  <si>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</si>
  <si>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</si>
  <si>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</si>
  <si>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</si>
  <si>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</si>
  <si>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</si>
  <si>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</si>
  <si>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</si>
  <si>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</si>
  <si>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</si>
  <si>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</si>
  <si>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</si>
  <si>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</si>
  <si>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</si>
  <si>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</si>
  <si>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</si>
  <si>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</si>
  <si>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</si>
  <si>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</si>
  <si>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</si>
  <si>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</si>
  <si>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</si>
  <si>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</si>
  <si>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</si>
  <si>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</si>
  <si>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</si>
  <si>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</si>
  <si>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</si>
  <si>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</si>
  <si>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</si>
  <si>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</si>
  <si>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</si>
  <si>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</si>
  <si>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</si>
  <si>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</si>
  <si>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</si>
  <si>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</si>
  <si>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</si>
  <si>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</si>
  <si>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</si>
  <si>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</si>
  <si>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</si>
  <si>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</si>
  <si>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</si>
  <si>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</si>
  <si>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</si>
  <si>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</si>
  <si>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</si>
  <si>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</si>
  <si>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</si>
  <si>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</si>
  <si>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</si>
  <si>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</si>
  <si>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</si>
  <si>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</si>
  <si>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</si>
  <si>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</si>
  <si>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</si>
  <si>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</si>
  <si>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</si>
  <si>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</si>
  <si>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</si>
  <si>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</si>
  <si>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</si>
  <si>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</si>
  <si>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</si>
  <si>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</si>
  <si>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</si>
  <si>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</si>
  <si>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</si>
  <si>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</si>
  <si>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</si>
  <si>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</si>
  <si>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</si>
  <si>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</si>
  <si>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</si>
  <si>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</si>
  <si>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</si>
  <si>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</si>
  <si>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</si>
  <si>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</si>
  <si>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</si>
  <si>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</si>
  <si>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</si>
  <si>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</si>
  <si>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</si>
  <si>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</si>
  <si>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</si>
  <si>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</si>
  <si>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</si>
  <si>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</si>
  <si>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</si>
  <si>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</si>
  <si>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</si>
  <si>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</si>
  <si>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</si>
  <si>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</si>
  <si>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</si>
  <si>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</si>
  <si>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</si>
  <si>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</si>
  <si>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</si>
  <si>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</si>
  <si>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</si>
  <si>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</si>
  <si>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</si>
  <si>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</si>
  <si>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</si>
  <si>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</si>
  <si>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</si>
  <si>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</si>
  <si>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</si>
  <si>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</si>
  <si>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</si>
  <si>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</si>
  <si>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</si>
  <si>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</si>
  <si>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</si>
  <si>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</si>
  <si>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</si>
  <si>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</si>
  <si>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</si>
  <si>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</si>
  <si>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</si>
  <si>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</si>
  <si>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</si>
  <si>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</si>
  <si>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</si>
  <si>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</si>
  <si>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</si>
  <si>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</si>
  <si>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</si>
  <si>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</si>
  <si>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</si>
  <si>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</si>
  <si>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</si>
  <si>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</si>
  <si>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</si>
  <si>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</si>
  <si>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</si>
  <si>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</si>
  <si>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</si>
  <si>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</si>
  <si>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</si>
  <si>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</si>
  <si>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</si>
  <si>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</si>
  <si>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</si>
  <si>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</si>
  <si>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</si>
  <si>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</si>
  <si>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</si>
  <si>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</si>
  <si>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</si>
  <si>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</si>
  <si>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</si>
  <si>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</si>
  <si>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</si>
  <si>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</si>
  <si>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</si>
  <si>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</si>
  <si>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</si>
  <si>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</si>
  <si>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</si>
  <si>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</si>
  <si>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</si>
  <si>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</si>
  <si>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</si>
  <si>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</si>
  <si>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</si>
  <si>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</si>
  <si>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</si>
  <si>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</si>
  <si>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</si>
  <si>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</si>
  <si>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</si>
  <si>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</si>
  <si>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</si>
  <si>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</si>
  <si>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</si>
  <si>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</si>
  <si>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</si>
  <si>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</si>
  <si>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</si>
  <si>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</si>
  <si>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</si>
  <si>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</si>
  <si>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</si>
  <si>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</si>
  <si>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</si>
  <si>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</si>
  <si>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</si>
  <si>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</si>
  <si>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</si>
  <si>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</si>
  <si>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</si>
  <si>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</si>
  <si>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</si>
  <si>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</si>
  <si>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</si>
  <si>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</si>
  <si>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</si>
  <si>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</si>
  <si>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</si>
  <si>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</si>
  <si>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</si>
  <si>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</si>
  <si>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</si>
  <si>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</si>
  <si>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</si>
  <si>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</si>
  <si>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</si>
  <si>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</si>
  <si>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</si>
  <si>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</si>
  <si>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</si>
  <si>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</si>
  <si>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</si>
  <si>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</si>
  <si>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</si>
  <si>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</si>
  <si>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</si>
  <si>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</si>
  <si>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</si>
  <si>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</si>
  <si>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</si>
  <si>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</si>
  <si>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</si>
  <si>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</si>
  <si>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</si>
  <si>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</si>
  <si>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</si>
  <si>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</si>
  <si>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</si>
  <si>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</si>
  <si>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</si>
  <si>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</si>
  <si>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</si>
  <si>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</si>
  <si>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</si>
  <si>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</si>
  <si>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</si>
  <si>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</si>
  <si>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</si>
  <si>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</si>
  <si>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</si>
  <si>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</si>
  <si>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</si>
  <si>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</si>
  <si>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</si>
  <si>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</si>
  <si>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</si>
  <si>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</si>
  <si>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</si>
  <si>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</si>
  <si>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</si>
  <si>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</si>
  <si>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</si>
  <si>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</si>
  <si>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</si>
  <si>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</si>
  <si>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</si>
  <si>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</si>
  <si>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</si>
  <si>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</si>
  <si>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</si>
  <si>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</si>
  <si>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</si>
  <si>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</si>
  <si>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</si>
  <si>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</si>
  <si>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</si>
  <si>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</si>
  <si>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</si>
  <si>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</si>
  <si>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</si>
  <si>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</si>
  <si>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</si>
  <si>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</si>
  <si>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</si>
  <si>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</si>
  <si>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</si>
  <si>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</si>
  <si>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</si>
  <si>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</si>
  <si>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</si>
  <si>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</si>
  <si>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</si>
  <si>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</si>
  <si>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</si>
  <si>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</si>
  <si>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</si>
  <si>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</si>
  <si>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</si>
  <si>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</si>
  <si>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</si>
  <si>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</si>
  <si>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</si>
  <si>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</si>
  <si>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</si>
  <si>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</si>
  <si>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</si>
  <si>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</si>
  <si>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</si>
  <si>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</si>
  <si>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</si>
  <si>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</si>
  <si>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</si>
  <si>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</si>
  <si>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</si>
  <si>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</si>
  <si>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</si>
  <si>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</si>
  <si>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</si>
  <si>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</si>
  <si>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</si>
  <si>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</si>
  <si>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</si>
  <si>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</si>
  <si>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</si>
  <si>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</si>
  <si>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</si>
  <si>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</si>
  <si>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</si>
  <si>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</si>
  <si>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</si>
  <si>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</si>
  <si>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</si>
  <si>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</si>
  <si>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</si>
  <si>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</si>
  <si>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</si>
  <si>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</si>
  <si>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</si>
  <si>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</si>
  <si>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</si>
  <si>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</si>
  <si>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</si>
  <si>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</si>
  <si>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</si>
  <si>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</si>
  <si>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</si>
  <si>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</si>
  <si>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</si>
  <si>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</si>
  <si>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</si>
  <si>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</si>
  <si>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</si>
  <si>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</si>
  <si>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</si>
  <si>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</si>
  <si>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</si>
  <si>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</si>
  <si>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</si>
  <si>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</si>
  <si>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</si>
  <si>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</si>
  <si>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</si>
  <si>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</si>
  <si>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</si>
  <si>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</si>
  <si>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</si>
  <si>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</si>
  <si>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</si>
  <si>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</si>
  <si>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</si>
  <si>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</si>
  <si>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</si>
  <si>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</si>
  <si>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</si>
  <si>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</si>
  <si>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</si>
  <si>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</si>
  <si>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</si>
  <si>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</si>
  <si>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</si>
  <si>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</si>
  <si>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</si>
  <si>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</si>
  <si>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</si>
  <si>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</si>
  <si>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</si>
  <si>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</si>
  <si>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</si>
  <si>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</si>
  <si>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</si>
  <si>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</si>
  <si>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</si>
  <si>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</si>
  <si>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</si>
  <si>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</si>
  <si>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</si>
  <si>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</si>
  <si>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</si>
  <si>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</si>
  <si>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</si>
  <si>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</si>
  <si>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</si>
  <si>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</si>
  <si>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</si>
  <si>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</si>
  <si>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</si>
  <si>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</si>
  <si>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</si>
  <si>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</si>
  <si>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</si>
  <si>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</si>
  <si>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</si>
  <si>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</si>
  <si>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</si>
  <si>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</si>
  <si>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</si>
  <si>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</si>
  <si>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</si>
  <si>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</si>
  <si>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</si>
  <si>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</si>
  <si>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</si>
  <si>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</si>
  <si>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</si>
  <si>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</si>
  <si>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</si>
  <si>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</si>
  <si>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</si>
  <si>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</si>
  <si>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</si>
  <si>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</si>
  <si>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</si>
  <si>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</si>
  <si>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</si>
  <si>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</si>
  <si>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</si>
  <si>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</si>
  <si>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</si>
  <si>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</si>
  <si>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</si>
  <si>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</si>
  <si>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</si>
  <si>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</si>
  <si>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</si>
  <si>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</si>
  <si>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</si>
  <si>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</si>
  <si>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</si>
  <si>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</si>
  <si>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</si>
  <si>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</si>
  <si>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</si>
  <si>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</si>
  <si>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</si>
  <si>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</si>
  <si>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</si>
  <si>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</si>
  <si>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</si>
  <si>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</si>
  <si>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</si>
  <si>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</si>
  <si>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</si>
  <si>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</si>
  <si>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</si>
  <si>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</si>
  <si>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</si>
  <si>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</si>
  <si>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</si>
  <si>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</si>
  <si>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</si>
  <si>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</si>
  <si>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</si>
  <si>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</si>
  <si>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</si>
  <si>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</si>
  <si>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</si>
  <si>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</si>
  <si>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</si>
  <si>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</si>
  <si>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</si>
  <si>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</si>
  <si>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</si>
  <si>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</si>
  <si>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</si>
  <si>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</si>
  <si>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</si>
  <si>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</si>
  <si>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</si>
  <si>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</si>
  <si>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</si>
  <si>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</si>
  <si>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</si>
  <si>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</si>
  <si>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</si>
  <si>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</si>
  <si>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</si>
  <si>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</si>
  <si>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</si>
  <si>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</si>
  <si>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</si>
  <si>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</si>
  <si>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</si>
  <si>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</si>
  <si>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</si>
  <si>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</si>
  <si>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</si>
  <si>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</si>
  <si>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</si>
  <si>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</si>
  <si>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</si>
  <si>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</si>
  <si>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</si>
  <si>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</si>
  <si>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</si>
  <si>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</si>
  <si>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</si>
  <si>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</si>
  <si>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</si>
  <si>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</si>
  <si>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</si>
  <si>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</si>
  <si>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</si>
  <si>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</si>
  <si>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</si>
  <si>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</si>
  <si>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</si>
  <si>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</si>
  <si>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</si>
  <si>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</si>
  <si>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</si>
  <si>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</si>
  <si>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</si>
  <si>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</si>
  <si>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</si>
  <si>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</si>
  <si>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</si>
  <si>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</si>
  <si>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</si>
  <si>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</si>
  <si>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</si>
  <si>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</si>
  <si>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</si>
  <si>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</si>
  <si>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</si>
  <si>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</si>
  <si>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</si>
  <si>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</si>
  <si>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</si>
  <si>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</si>
  <si>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</si>
  <si>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</si>
  <si>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</si>
  <si>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</si>
  <si>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</si>
  <si>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</si>
  <si>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</si>
  <si>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</si>
  <si>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</si>
  <si>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</si>
  <si>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</si>
  <si>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</si>
  <si>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</si>
  <si>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</si>
  <si>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</si>
  <si>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</si>
  <si>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</si>
  <si>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</si>
  <si>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</si>
  <si>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</si>
  <si>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</si>
  <si>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</si>
  <si>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</si>
  <si>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</si>
  <si>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</si>
  <si>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</si>
  <si>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</si>
  <si>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</si>
  <si>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</si>
  <si>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</si>
  <si>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</si>
  <si>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</si>
  <si>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</si>
  <si>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</si>
  <si>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</si>
  <si>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</si>
  <si>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</si>
  <si>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</si>
  <si>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</si>
  <si>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</si>
  <si>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</si>
  <si>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</si>
  <si>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</si>
  <si>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</si>
  <si>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</si>
  <si>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</si>
  <si>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</si>
  <si>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</si>
  <si>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</si>
  <si>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</si>
  <si>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</si>
  <si>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</si>
  <si>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</si>
  <si>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</si>
  <si>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</si>
  <si>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</si>
  <si>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</si>
  <si>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</si>
  <si>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</si>
  <si>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</si>
  <si>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</si>
  <si>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</si>
  <si>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</si>
  <si>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</si>
  <si>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</si>
  <si>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</si>
  <si>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</si>
  <si>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</si>
  <si>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</si>
  <si>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</si>
  <si>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</si>
  <si>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</si>
  <si>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</si>
  <si>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</si>
  <si>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</si>
  <si>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</si>
  <si>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</si>
  <si>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</si>
  <si>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</si>
  <si>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</si>
  <si>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</si>
  <si>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</si>
  <si>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</si>
  <si>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</si>
  <si>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</si>
  <si>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</si>
  <si>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</si>
  <si>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</si>
  <si>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</si>
  <si>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</si>
  <si>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</si>
  <si>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</si>
  <si>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</si>
  <si>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</si>
  <si>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</si>
  <si>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</si>
  <si>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</si>
  <si>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</si>
  <si>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</si>
  <si>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</si>
  <si>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</si>
  <si>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</si>
  <si>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</si>
  <si>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</si>
  <si>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</si>
  <si>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</si>
  <si>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</si>
  <si>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</si>
  <si>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</si>
  <si>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</si>
  <si>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</si>
  <si>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</si>
  <si>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</si>
  <si>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</si>
  <si>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</si>
  <si>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</si>
  <si>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</si>
  <si>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</si>
  <si>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</si>
  <si>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</si>
  <si>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</si>
  <si>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</si>
  <si>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</si>
  <si>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</si>
  <si>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</si>
  <si>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</si>
  <si>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</si>
  <si>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</si>
  <si>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</si>
  <si>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</si>
  <si>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</si>
  <si>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</si>
  <si>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</si>
  <si>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</si>
  <si>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</si>
  <si>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</si>
  <si>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</si>
  <si>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</si>
  <si>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</si>
  <si>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</si>
  <si>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</si>
  <si>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</si>
  <si>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</si>
  <si>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</si>
  <si>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</si>
  <si>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</si>
  <si>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</si>
  <si>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</si>
  <si>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</si>
  <si>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</si>
  <si>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</si>
  <si>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</si>
  <si>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</si>
  <si>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</si>
  <si>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</si>
  <si>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</si>
  <si>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</si>
  <si>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</si>
  <si>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</si>
  <si>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</si>
  <si>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</si>
  <si>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</si>
  <si>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</si>
  <si>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</si>
  <si>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</si>
  <si>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</si>
  <si>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</si>
  <si>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</si>
  <si>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</si>
  <si>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</si>
  <si>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</si>
  <si>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</si>
  <si>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</si>
  <si>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</si>
  <si>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</si>
  <si>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</si>
  <si>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</si>
  <si>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</si>
  <si>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</si>
  <si>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</si>
  <si>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</si>
  <si>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</si>
  <si>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</si>
  <si>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</si>
  <si>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</si>
  <si>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</si>
  <si>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</si>
  <si>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</si>
  <si>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</si>
  <si>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</si>
  <si>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</si>
  <si>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</si>
  <si>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</si>
  <si>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</si>
  <si>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</si>
  <si>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</si>
  <si>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</si>
  <si>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</si>
  <si>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</si>
  <si>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</si>
  <si>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</si>
  <si>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</si>
  <si>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</si>
  <si>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</si>
  <si>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</si>
  <si>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</si>
  <si>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</si>
  <si>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</si>
  <si>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</si>
  <si>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</si>
  <si>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</si>
  <si>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</si>
  <si>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</si>
  <si>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</si>
  <si>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</si>
  <si>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</si>
  <si>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</si>
  <si>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</si>
  <si>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</si>
  <si>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</si>
  <si>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</si>
  <si>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</si>
  <si>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</si>
  <si>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</si>
  <si>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</si>
  <si>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</si>
  <si>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</si>
  <si>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</si>
  <si>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</si>
  <si>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</si>
  <si>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</si>
  <si>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</si>
  <si>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</si>
  <si>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</si>
  <si>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</si>
  <si>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</si>
  <si>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</si>
  <si>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</si>
  <si>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</si>
  <si>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</si>
  <si>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</si>
  <si>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</si>
  <si>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</si>
  <si>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</si>
  <si>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</si>
  <si>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</si>
  <si>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</si>
  <si>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</si>
  <si>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</si>
  <si>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</si>
  <si>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</si>
  <si>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</si>
  <si>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</si>
  <si>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</si>
  <si>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</si>
  <si>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</si>
  <si>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</si>
  <si>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</si>
  <si>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</si>
  <si>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</si>
  <si>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</si>
  <si>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</si>
  <si>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</si>
  <si>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</si>
  <si>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</si>
  <si>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</si>
  <si>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</si>
  <si>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</si>
  <si>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</si>
  <si>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</si>
  <si>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</si>
  <si>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</si>
  <si>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</si>
  <si>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</si>
  <si>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</si>
  <si>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</si>
  <si>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</si>
  <si>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</si>
  <si>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</si>
  <si>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</si>
  <si>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</si>
  <si>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</si>
  <si>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</si>
  <si>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</si>
  <si>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</si>
  <si>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</si>
  <si>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</si>
  <si>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</si>
  <si>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</si>
  <si>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</si>
  <si>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</si>
  <si>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</si>
  <si>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</si>
  <si>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</si>
  <si>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</si>
  <si>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</si>
  <si>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</si>
  <si>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</si>
  <si>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</si>
  <si>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</si>
  <si>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</si>
  <si>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</si>
  <si>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</si>
  <si>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</si>
  <si>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</si>
  <si>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</si>
  <si>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</si>
  <si>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</si>
  <si>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</si>
  <si>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</si>
  <si>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</si>
  <si>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</si>
  <si>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</si>
  <si>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</si>
  <si>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</si>
  <si>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</si>
  <si>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</si>
  <si>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</si>
  <si>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</si>
  <si>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</si>
  <si>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</si>
  <si>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</si>
  <si>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</si>
  <si>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</si>
  <si>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</si>
  <si>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</si>
  <si>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</si>
  <si>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</si>
  <si>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</si>
  <si>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</si>
  <si>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</si>
  <si>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</si>
  <si>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</si>
  <si>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</si>
  <si>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</si>
  <si>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</si>
  <si>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</si>
  <si>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</si>
  <si>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</si>
  <si>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</si>
  <si>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</si>
  <si>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</si>
  <si>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</si>
  <si>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</si>
  <si>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</si>
  <si>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</si>
  <si>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</si>
  <si>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</si>
  <si>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</si>
  <si>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</si>
  <si>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</si>
  <si>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</si>
  <si>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</si>
  <si>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</si>
  <si>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</si>
  <si>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</si>
  <si>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</si>
  <si>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</si>
  <si>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</si>
  <si>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</si>
  <si>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</si>
  <si>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</si>
  <si>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</si>
  <si>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</si>
  <si>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</si>
  <si>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</si>
  <si>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</si>
  <si>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</si>
  <si>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</si>
  <si>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</si>
  <si>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</si>
  <si>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</si>
  <si>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</si>
  <si>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</si>
  <si>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</si>
  <si>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</si>
  <si>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</si>
  <si>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</si>
  <si>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</si>
  <si>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</si>
  <si>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</si>
  <si>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</si>
  <si>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</si>
  <si>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</si>
  <si>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</si>
  <si>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</si>
  <si>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</si>
  <si>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</si>
  <si>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</si>
  <si>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</si>
  <si>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</si>
  <si>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</si>
  <si>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</si>
  <si>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</si>
  <si>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</si>
  <si>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</si>
  <si>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</si>
  <si>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</si>
  <si>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</si>
  <si>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</si>
  <si>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</si>
  <si>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</si>
  <si>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</si>
  <si>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</si>
  <si>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</si>
  <si>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</si>
  <si>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</si>
  <si>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</si>
  <si>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</si>
  <si>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</si>
  <si>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</si>
  <si>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</si>
  <si>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</si>
  <si>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</si>
  <si>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</si>
  <si>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</si>
  <si>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</si>
  <si>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</si>
  <si>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</si>
  <si>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</si>
  <si>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</si>
  <si>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</si>
  <si>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</si>
  <si>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</si>
  <si>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</si>
  <si>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</si>
  <si>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</si>
  <si>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</si>
  <si>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</si>
  <si>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</si>
  <si>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</si>
  <si>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</si>
  <si>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</si>
  <si>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</si>
  <si>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</si>
  <si>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</si>
  <si>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</si>
  <si>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</si>
  <si>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</si>
  <si>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</si>
  <si>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</si>
  <si>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</si>
  <si>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</si>
  <si>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</si>
  <si>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</si>
  <si>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</si>
  <si>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</si>
  <si>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</si>
  <si>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</si>
  <si>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</si>
  <si>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</si>
  <si>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</si>
  <si>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</si>
  <si>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</si>
  <si>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</si>
  <si>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</si>
  <si>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</si>
  <si>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</si>
  <si>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</si>
  <si>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</si>
  <si>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</si>
  <si>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</si>
  <si>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</si>
  <si>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</si>
  <si>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</si>
  <si>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</si>
  <si>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</si>
  <si>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</si>
  <si>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</si>
  <si>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</si>
  <si>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</si>
  <si>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</si>
  <si>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</si>
  <si>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</si>
  <si>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</si>
  <si>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</si>
  <si>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</si>
  <si>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</si>
  <si>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</si>
  <si>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</si>
  <si>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</si>
  <si>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</si>
  <si>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</si>
  <si>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</si>
  <si>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</si>
  <si>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</si>
  <si>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</si>
  <si>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</si>
  <si>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</si>
  <si>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</si>
  <si>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</si>
  <si>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</si>
  <si>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</si>
  <si>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</si>
  <si>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</si>
  <si>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</si>
  <si>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</si>
  <si>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</si>
  <si>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</si>
  <si>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</si>
  <si>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</si>
  <si>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</si>
  <si>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</si>
  <si>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</si>
  <si>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</si>
  <si>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</si>
  <si>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</si>
  <si>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</si>
  <si>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</si>
  <si>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</si>
  <si>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</si>
  <si>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</si>
  <si>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</si>
  <si>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</si>
  <si>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</si>
  <si>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</si>
  <si>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</si>
  <si>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</si>
  <si>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</si>
  <si>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</si>
  <si>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</si>
  <si>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</si>
  <si>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</si>
  <si>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</si>
  <si>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</si>
  <si>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</si>
  <si>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</si>
  <si>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</si>
  <si>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</si>
  <si>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</si>
  <si>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</si>
  <si>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</si>
  <si>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</si>
  <si>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</si>
  <si>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</si>
  <si>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</si>
  <si>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</si>
  <si>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</si>
  <si>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</si>
  <si>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</si>
  <si>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</si>
  <si>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</si>
  <si>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</si>
  <si>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</si>
  <si>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</si>
  <si>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</si>
  <si>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</si>
  <si>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</si>
  <si>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</si>
  <si>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</si>
  <si>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</si>
  <si>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</si>
  <si>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</si>
  <si>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</si>
  <si>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</si>
  <si>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</si>
  <si>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</si>
  <si>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</si>
  <si>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</si>
  <si>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</si>
  <si>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</si>
  <si>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</si>
  <si>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</si>
  <si>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</si>
  <si>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</si>
  <si>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</si>
  <si>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</si>
  <si>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</si>
  <si>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</si>
  <si>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</si>
  <si>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</si>
  <si>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</si>
  <si>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</si>
  <si>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</si>
  <si>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</si>
  <si>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</si>
  <si>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</si>
  <si>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</si>
  <si>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</si>
  <si>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</si>
  <si>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</si>
  <si>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</si>
  <si>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</si>
  <si>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</si>
  <si>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</si>
  <si>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</si>
  <si>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</si>
  <si>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</si>
  <si>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</si>
  <si>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</si>
  <si>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</si>
  <si>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</si>
  <si>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</si>
  <si>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</si>
  <si>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</si>
  <si>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</si>
  <si>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</si>
  <si>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</si>
  <si>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</si>
  <si>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</si>
  <si>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</si>
  <si>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</si>
  <si>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</si>
  <si>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</si>
  <si>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</si>
  <si>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</si>
  <si>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</si>
  <si>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</si>
  <si>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</si>
  <si>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</si>
  <si>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</si>
  <si>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</si>
  <si>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</si>
  <si>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</si>
  <si>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</si>
  <si>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</si>
  <si>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</si>
  <si>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</si>
  <si>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</si>
  <si>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</si>
  <si>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</si>
  <si>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</si>
  <si>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</si>
  <si>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</si>
  <si>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</si>
  <si>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</si>
  <si>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</si>
  <si>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</si>
  <si>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</si>
  <si>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</si>
  <si>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</si>
  <si>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</si>
  <si>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</si>
  <si>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</si>
  <si>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</si>
  <si>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</si>
  <si>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</si>
  <si>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</si>
  <si>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</si>
  <si>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</si>
  <si>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</si>
  <si>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</si>
  <si>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</si>
  <si>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</si>
  <si>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</si>
  <si>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</si>
  <si>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</si>
  <si>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</si>
  <si>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</si>
  <si>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</si>
  <si>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</si>
  <si>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</si>
  <si>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</si>
  <si>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</si>
  <si>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</si>
  <si>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</si>
  <si>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</si>
  <si>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</si>
  <si>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</si>
  <si>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</si>
  <si>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</si>
  <si>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</si>
  <si>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</si>
  <si>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</si>
  <si>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</si>
  <si>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</si>
  <si>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</si>
  <si>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</si>
  <si>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</si>
  <si>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</si>
  <si>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</si>
  <si>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</si>
  <si>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</si>
  <si>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</si>
  <si>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</si>
  <si>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</si>
  <si>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</si>
  <si>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</si>
  <si>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</si>
  <si>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</si>
  <si>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</si>
  <si>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</si>
  <si>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</si>
  <si>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</si>
  <si>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</si>
  <si>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</si>
  <si>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</si>
  <si>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</si>
  <si>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</si>
  <si>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</si>
  <si>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</si>
  <si>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</si>
  <si>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</si>
  <si>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</si>
  <si>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</si>
  <si>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</si>
  <si>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</si>
  <si>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</si>
  <si>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</si>
  <si>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</si>
  <si>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</si>
  <si>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</si>
  <si>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</si>
  <si>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</si>
  <si>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</si>
  <si>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</si>
  <si>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</si>
  <si>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</si>
  <si>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</si>
  <si>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</si>
  <si>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</si>
  <si>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</si>
  <si>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</si>
  <si>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</si>
  <si>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</si>
  <si>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</si>
  <si>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</si>
  <si>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</si>
  <si>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</si>
  <si>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</si>
  <si>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</si>
  <si>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</si>
  <si>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</si>
  <si>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</si>
  <si>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</si>
  <si>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</si>
  <si>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</si>
  <si>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</si>
  <si>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</si>
  <si>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</si>
  <si>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</si>
  <si>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</si>
  <si>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</si>
  <si>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</si>
  <si>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</si>
  <si>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</si>
  <si>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</si>
  <si>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</si>
  <si>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</si>
  <si>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</si>
  <si>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</si>
  <si>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</si>
  <si>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</si>
  <si>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</si>
  <si>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</si>
  <si>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</si>
  <si>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</si>
  <si>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</si>
  <si>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</si>
  <si>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</si>
  <si>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</si>
  <si>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</si>
  <si>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</si>
  <si>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</si>
  <si>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</si>
  <si>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</si>
  <si>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</si>
  <si>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</si>
  <si>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</si>
  <si>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</si>
  <si>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</si>
  <si>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</si>
  <si>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</si>
  <si>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</si>
  <si>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</si>
  <si>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</si>
  <si>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</si>
  <si>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</si>
  <si>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</si>
  <si>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</si>
  <si>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</si>
  <si>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</si>
  <si>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</si>
  <si>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</si>
  <si>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</si>
  <si>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</si>
  <si>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</si>
  <si>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</si>
  <si>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</si>
  <si>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</si>
  <si>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</si>
  <si>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</si>
  <si>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</si>
  <si>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</si>
  <si>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</si>
  <si>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</si>
  <si>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</si>
  <si>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</si>
  <si>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</si>
  <si>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</si>
  <si>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</si>
  <si>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</si>
  <si>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</si>
  <si>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</si>
  <si>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</si>
  <si>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</si>
  <si>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</si>
  <si>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</si>
  <si>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</si>
  <si>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</si>
  <si>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</si>
  <si>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</si>
  <si>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</si>
  <si>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</si>
  <si>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</si>
  <si>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</si>
  <si>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</si>
  <si>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</si>
  <si>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</si>
  <si>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</si>
  <si>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</si>
  <si>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</si>
  <si>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</si>
  <si>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</si>
  <si>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</si>
  <si>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</si>
  <si>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</si>
  <si>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</si>
  <si>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</si>
  <si>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</si>
  <si>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</si>
  <si>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</si>
  <si>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</si>
  <si>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</si>
  <si>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</si>
  <si>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</si>
  <si>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</si>
  <si>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</si>
  <si>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</si>
  <si>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</si>
  <si>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</si>
  <si>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</si>
  <si>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</si>
  <si>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</si>
  <si>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</si>
  <si>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</si>
  <si>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</si>
  <si>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</si>
  <si>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</si>
  <si>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</si>
  <si>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</si>
  <si>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</si>
  <si>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</si>
  <si>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</si>
  <si>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</si>
  <si>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</si>
  <si>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</si>
  <si>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</si>
  <si>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</si>
  <si>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</si>
  <si>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</si>
  <si>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</si>
  <si>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</si>
  <si>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</si>
  <si>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</si>
  <si>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</si>
  <si>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</si>
  <si>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</si>
  <si>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</si>
  <si>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</si>
  <si>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</si>
  <si>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</si>
  <si>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</si>
  <si>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</si>
  <si>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</si>
  <si>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</si>
  <si>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</si>
  <si>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</si>
  <si>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</si>
  <si>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</si>
  <si>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</si>
  <si>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</si>
  <si>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</si>
  <si>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</si>
  <si>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</si>
  <si>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</si>
  <si>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</si>
  <si>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</si>
  <si>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</si>
  <si>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</si>
  <si>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</si>
  <si>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</si>
  <si>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</si>
  <si>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</si>
  <si>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</si>
  <si>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</si>
  <si>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</si>
  <si>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</si>
  <si>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</si>
  <si>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</si>
  <si>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</si>
  <si>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</si>
  <si>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</si>
  <si>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</si>
  <si>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</si>
  <si>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</si>
  <si>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</si>
  <si>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</si>
  <si>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</si>
  <si>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</si>
  <si>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</si>
  <si>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</si>
  <si>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</si>
  <si>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</si>
  <si>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</si>
  <si>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</si>
  <si>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</si>
  <si>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</si>
  <si>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</si>
  <si>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</si>
  <si>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</si>
  <si>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</si>
  <si>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</si>
  <si>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</si>
  <si>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</si>
  <si>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</si>
  <si>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</si>
  <si>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</si>
  <si>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</si>
  <si>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</si>
  <si>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</si>
  <si>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</si>
  <si>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</si>
  <si>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</si>
  <si>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</si>
  <si>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</si>
  <si>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</si>
  <si>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</si>
  <si>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</si>
  <si>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</si>
  <si>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</si>
  <si>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</si>
  <si>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</si>
  <si>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</si>
  <si>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</si>
  <si>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</si>
  <si>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</si>
  <si>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</si>
  <si>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</si>
  <si>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</si>
  <si>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</si>
  <si>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</si>
  <si>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</si>
  <si>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</si>
  <si>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</si>
  <si>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</si>
  <si>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</si>
  <si>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</si>
  <si>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</si>
  <si>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</si>
  <si>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</si>
  <si>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</si>
  <si>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</si>
  <si>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</si>
  <si>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</si>
  <si>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</si>
  <si>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</si>
  <si>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</si>
  <si>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</si>
  <si>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</si>
  <si>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</si>
  <si>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</si>
  <si>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</si>
  <si>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</si>
  <si>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</si>
  <si>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</si>
  <si>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</si>
  <si>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</si>
  <si>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</si>
  <si>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</si>
  <si>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</si>
  <si>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</si>
  <si>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</si>
  <si>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</si>
  <si>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</si>
  <si>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</si>
  <si>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</si>
  <si>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</si>
  <si>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</si>
  <si>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</si>
  <si>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</si>
  <si>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</si>
  <si>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</si>
  <si>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</si>
  <si>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</si>
  <si>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</si>
  <si>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</si>
  <si>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</si>
  <si>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</si>
  <si>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</si>
  <si>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</si>
  <si>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</si>
  <si>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</si>
  <si>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</si>
  <si>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</si>
  <si>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</si>
  <si>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</si>
  <si>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</si>
  <si>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</si>
  <si>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</si>
  <si>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</si>
  <si>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</si>
  <si>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</si>
  <si>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</si>
  <si>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</si>
  <si>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</si>
  <si>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</si>
  <si>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</si>
  <si>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</si>
  <si>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</si>
  <si>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</si>
  <si>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</si>
  <si>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</si>
  <si>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</si>
  <si>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</si>
  <si>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</si>
  <si>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</si>
  <si>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</si>
  <si>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</si>
  <si>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</si>
  <si>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</si>
  <si>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</si>
  <si>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</si>
  <si>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</si>
  <si>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</si>
  <si>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</si>
  <si>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</si>
  <si>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</si>
  <si>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</si>
  <si>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</si>
  <si>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</si>
  <si>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</si>
  <si>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</si>
  <si>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</si>
  <si>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</si>
  <si>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</si>
  <si>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</si>
  <si>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</si>
  <si>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</si>
  <si>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</si>
  <si>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</si>
  <si>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</si>
  <si>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</si>
  <si>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</si>
  <si>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</si>
  <si>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</si>
  <si>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</si>
  <si>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</si>
  <si>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</si>
  <si>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</si>
  <si>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</si>
  <si>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</si>
  <si>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</si>
  <si>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</si>
  <si>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</si>
  <si>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</si>
  <si>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</si>
  <si>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</si>
  <si>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</si>
  <si>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</si>
  <si>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</si>
  <si>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</si>
  <si>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</si>
  <si>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</si>
  <si>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</si>
  <si>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</si>
  <si>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</si>
  <si>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</si>
  <si>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</si>
  <si>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</si>
  <si>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</si>
  <si>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</si>
  <si>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</si>
  <si>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</si>
  <si>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</si>
  <si>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</si>
  <si>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</si>
  <si>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</si>
  <si>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</si>
  <si>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</si>
  <si>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</si>
  <si>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</si>
  <si>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</si>
  <si>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</si>
  <si>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</si>
  <si>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</si>
  <si>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</si>
  <si>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</si>
  <si>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</si>
  <si>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</si>
  <si>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</si>
  <si>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</si>
  <si>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</si>
  <si>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</si>
  <si>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</si>
  <si>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</si>
  <si>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</si>
  <si>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</si>
  <si>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</si>
  <si>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</si>
  <si>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</si>
  <si>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</si>
  <si>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</si>
  <si>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</si>
  <si>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</si>
  <si>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</si>
  <si>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</si>
  <si>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</si>
  <si>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</si>
  <si>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</si>
  <si>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</si>
  <si>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</si>
  <si>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</si>
  <si>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</si>
  <si>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</si>
  <si>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</si>
  <si>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</si>
  <si>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</si>
  <si>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</si>
  <si>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</si>
  <si>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</si>
  <si>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</si>
  <si>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</si>
  <si>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</si>
  <si>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</si>
  <si>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</si>
  <si>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</si>
  <si>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</si>
  <si>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</si>
  <si>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</si>
  <si>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</si>
  <si>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</si>
  <si>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</si>
  <si>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</si>
  <si>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</si>
  <si>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</si>
  <si>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</si>
  <si>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</si>
  <si>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</si>
  <si>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</si>
  <si>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</si>
  <si>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</si>
  <si>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</si>
  <si>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</si>
  <si>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</si>
  <si>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</si>
  <si>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</si>
  <si>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</si>
  <si>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</si>
  <si>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</si>
  <si>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</si>
  <si>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</si>
  <si>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</si>
  <si>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</si>
  <si>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</si>
  <si>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</si>
  <si>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</si>
  <si>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</si>
  <si>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</si>
  <si>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</si>
  <si>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</si>
  <si>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</si>
  <si>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</si>
  <si>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</si>
  <si>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</si>
  <si>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</si>
  <si>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</si>
  <si>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</si>
  <si>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</si>
  <si>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</si>
  <si>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</si>
  <si>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</si>
  <si>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</si>
  <si>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</si>
  <si>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</si>
  <si>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</si>
  <si>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</si>
  <si>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</si>
  <si>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</si>
  <si>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</si>
  <si>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</si>
  <si>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</si>
  <si>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</si>
  <si>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</si>
  <si>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</si>
  <si>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</si>
  <si>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</si>
  <si>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</si>
  <si>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</si>
  <si>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</si>
  <si>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</si>
  <si>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</si>
  <si>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</si>
  <si>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</si>
  <si>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</si>
  <si>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</si>
  <si>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</si>
  <si>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</si>
  <si>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</si>
  <si>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</si>
  <si>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</si>
  <si>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</si>
  <si>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</si>
  <si>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</si>
  <si>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</si>
  <si>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</si>
  <si>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</si>
  <si>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</si>
  <si>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</si>
  <si>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</si>
  <si>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</si>
  <si>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</si>
  <si>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</si>
  <si>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</si>
  <si>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</si>
  <si>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</si>
  <si>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</si>
  <si>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</si>
  <si>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</si>
  <si>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</si>
  <si>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</si>
  <si>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</si>
  <si>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</si>
  <si>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</si>
  <si>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</si>
  <si>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</si>
  <si>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</si>
  <si>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</si>
  <si>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</si>
  <si>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</si>
  <si>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</si>
  <si>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</si>
  <si>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</si>
  <si>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</si>
  <si>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</si>
  <si>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</si>
  <si>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</si>
  <si>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</si>
  <si>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</si>
  <si>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</si>
  <si>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</si>
  <si>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</si>
  <si>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</si>
  <si>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</si>
  <si>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</si>
  <si>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</si>
  <si>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</si>
  <si>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</si>
  <si>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</si>
  <si>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</si>
  <si>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</si>
  <si>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</si>
  <si>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</si>
  <si>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</si>
  <si>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</si>
  <si>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</si>
  <si>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</si>
  <si>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</si>
  <si>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</si>
  <si>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</si>
  <si>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</si>
  <si>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</si>
  <si>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</si>
  <si>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</si>
  <si>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</si>
  <si>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</si>
  <si>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</si>
  <si>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</si>
  <si>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</si>
  <si>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</si>
  <si>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</si>
  <si>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</si>
  <si>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</si>
  <si>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</si>
  <si>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</si>
  <si>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</si>
  <si>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</si>
  <si>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</si>
  <si>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</si>
  <si>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</si>
  <si>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</si>
  <si>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</si>
  <si>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</si>
  <si>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</si>
  <si>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</si>
  <si>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</si>
  <si>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</si>
  <si>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</si>
  <si>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</si>
  <si>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</si>
  <si>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</si>
  <si>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</si>
  <si>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</si>
  <si>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</si>
  <si>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</si>
  <si>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</si>
  <si>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</si>
  <si>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</si>
  <si>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</si>
  <si>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</si>
  <si>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</si>
  <si>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</si>
  <si>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</si>
  <si>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</si>
  <si>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</si>
  <si>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</si>
  <si>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</si>
  <si>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</si>
  <si>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</si>
  <si>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</si>
  <si>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</si>
  <si>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</si>
  <si>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</si>
  <si>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</si>
  <si>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</si>
  <si>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</si>
  <si>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</si>
  <si>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</si>
  <si>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</si>
  <si>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</si>
  <si>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</si>
  <si>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</si>
  <si>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</si>
  <si>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</si>
  <si>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</si>
  <si>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</si>
  <si>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</si>
  <si>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</si>
  <si>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</si>
  <si>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</si>
  <si>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</si>
  <si>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</si>
  <si>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</si>
  <si>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</si>
  <si>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</si>
  <si>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</si>
  <si>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</si>
  <si>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</si>
  <si>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</si>
  <si>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</si>
  <si>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</si>
  <si>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</si>
  <si>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</si>
  <si>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</si>
  <si>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</si>
  <si>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</si>
  <si>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</si>
  <si>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</si>
  <si>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</si>
  <si>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</si>
  <si>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</si>
  <si>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</si>
  <si>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</si>
  <si>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</si>
  <si>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</si>
  <si>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</si>
  <si>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</si>
  <si>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</si>
  <si>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</si>
  <si>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</si>
  <si>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</si>
  <si>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</si>
  <si>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</si>
  <si>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</si>
  <si>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</si>
  <si>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</si>
  <si>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</si>
  <si>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</si>
  <si>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</si>
  <si>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</si>
  <si>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</si>
  <si>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</si>
  <si>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</si>
  <si>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</si>
  <si>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</si>
  <si>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</si>
  <si>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</si>
  <si>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</si>
  <si>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</si>
  <si>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</si>
  <si>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</si>
  <si>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</si>
  <si>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</si>
  <si>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</si>
  <si>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</si>
  <si>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</si>
  <si>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</si>
  <si>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</si>
  <si>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</si>
  <si>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</si>
  <si>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</si>
  <si>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</si>
  <si>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</si>
  <si>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</si>
  <si>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</si>
  <si>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</si>
  <si>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</si>
  <si>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</si>
  <si>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</si>
  <si>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</si>
  <si>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</si>
  <si>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</si>
  <si>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</si>
  <si>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</si>
  <si>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</si>
  <si>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</si>
  <si>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</si>
  <si>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</si>
  <si>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</si>
  <si>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</si>
  <si>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</si>
  <si>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</si>
  <si>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</si>
  <si>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</si>
  <si>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</si>
  <si>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</si>
  <si>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</si>
  <si>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</si>
  <si>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</si>
  <si>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</si>
  <si>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</si>
  <si>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</si>
  <si>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</si>
  <si>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</si>
  <si>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</si>
  <si>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</si>
  <si>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</si>
  <si>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</si>
  <si>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</si>
  <si>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</si>
  <si>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</si>
  <si>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</si>
  <si>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</si>
  <si>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</si>
  <si>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</si>
  <si>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</si>
  <si>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</si>
  <si>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</si>
  <si>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</si>
  <si>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</si>
  <si>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</si>
  <si>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</si>
  <si>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</si>
  <si>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</si>
  <si>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</si>
  <si>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</si>
  <si>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</si>
  <si>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</si>
  <si>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</si>
  <si>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</si>
  <si>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</si>
  <si>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</si>
  <si>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</si>
  <si>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</si>
  <si>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</si>
  <si>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</si>
  <si>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</si>
  <si>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</si>
  <si>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</si>
  <si>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</si>
  <si>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</si>
  <si>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</si>
  <si>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</si>
  <si>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</si>
  <si>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</si>
  <si>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</si>
  <si>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</si>
  <si>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</si>
  <si>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</si>
  <si>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</si>
  <si>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</si>
  <si>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</si>
  <si>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</si>
  <si>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</si>
  <si>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</si>
  <si>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</si>
  <si>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</si>
  <si>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</si>
  <si>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</si>
  <si>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</si>
  <si>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</si>
  <si>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</si>
  <si>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</si>
  <si>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</si>
  <si>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</si>
  <si>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</si>
  <si>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</si>
  <si>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</si>
  <si>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</si>
  <si>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</si>
  <si>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</si>
  <si>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</si>
  <si>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</si>
  <si>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</si>
  <si>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</si>
  <si>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</si>
  <si>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</si>
  <si>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</si>
  <si>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</si>
  <si>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</si>
  <si>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</si>
  <si>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</si>
  <si>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</si>
  <si>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</si>
  <si>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</si>
  <si>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</si>
  <si>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</si>
  <si>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</si>
  <si>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</si>
  <si>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</si>
  <si>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</si>
  <si>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</si>
  <si>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</si>
  <si>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</si>
  <si>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</si>
  <si>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</si>
  <si>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</si>
  <si>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</si>
  <si>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</si>
  <si>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</si>
  <si>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</si>
  <si>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</si>
  <si>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</si>
  <si>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</si>
  <si>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</si>
  <si>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</si>
  <si>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</si>
  <si>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</si>
  <si>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</si>
  <si>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</si>
  <si>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</si>
  <si>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</si>
  <si>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</si>
  <si>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</si>
  <si>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</si>
  <si>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</si>
  <si>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</si>
  <si>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</si>
  <si>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</si>
  <si>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</si>
  <si>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</si>
  <si>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</si>
  <si>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</si>
  <si>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</si>
  <si>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</si>
  <si>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</si>
  <si>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</si>
  <si>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</si>
  <si>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</si>
  <si>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</si>
  <si>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</si>
  <si>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</si>
  <si>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</si>
  <si>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</si>
  <si>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</si>
  <si>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</si>
  <si>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</si>
  <si>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</si>
  <si>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</si>
  <si>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</si>
  <si>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</si>
  <si>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</si>
  <si>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</si>
  <si>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</si>
  <si>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</si>
  <si>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</si>
  <si>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</si>
  <si>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</si>
  <si>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</si>
  <si>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</si>
  <si>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</si>
  <si>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</si>
  <si>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</si>
  <si>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</si>
  <si>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</si>
  <si>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</si>
  <si>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</si>
  <si>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</si>
  <si>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</si>
  <si>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</si>
  <si>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</si>
  <si>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</si>
  <si>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</si>
  <si>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</si>
  <si>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</si>
  <si>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</si>
  <si>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</si>
  <si>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</si>
  <si>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</si>
  <si>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</si>
  <si>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</si>
  <si>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</si>
  <si>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</si>
  <si>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</si>
  <si>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</si>
  <si>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</si>
  <si>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</si>
  <si>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</si>
  <si>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</si>
  <si>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</si>
  <si>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</si>
  <si>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</si>
  <si>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</si>
  <si>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</si>
  <si>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</si>
  <si>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</si>
  <si>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</si>
  <si>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</si>
  <si>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</si>
  <si>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</si>
  <si>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</si>
  <si>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</si>
  <si>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</si>
  <si>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</si>
  <si>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</si>
  <si>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</si>
  <si>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</si>
  <si>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</si>
  <si>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</si>
  <si>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</si>
  <si>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</si>
  <si>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</si>
  <si>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</si>
  <si>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</si>
  <si>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</si>
  <si>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</si>
  <si>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</si>
  <si>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</si>
  <si>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</si>
  <si>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</si>
  <si>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</si>
  <si>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</si>
  <si>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</si>
  <si>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</si>
  <si>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</si>
  <si>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</si>
  <si>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</si>
  <si>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</si>
  <si>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</si>
  <si>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</si>
  <si>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</si>
  <si>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</si>
  <si>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</si>
  <si>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</si>
  <si>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</si>
  <si>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</si>
  <si>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</si>
  <si>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</si>
  <si>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</si>
  <si>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</si>
  <si>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</si>
  <si>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</si>
  <si>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</si>
  <si>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</si>
  <si>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</si>
  <si>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</si>
  <si>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</si>
  <si>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</si>
  <si>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</si>
  <si>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</si>
  <si>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</si>
  <si>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</si>
  <si>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</si>
  <si>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</si>
  <si>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</si>
  <si>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</si>
  <si>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</si>
  <si>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</si>
  <si>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</si>
  <si>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</si>
  <si>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</si>
  <si>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</si>
  <si>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</si>
  <si>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</si>
  <si>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</si>
  <si>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</si>
  <si>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</si>
  <si>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</si>
  <si>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</si>
  <si>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</si>
  <si>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</si>
  <si>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</si>
  <si>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</si>
  <si>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</si>
  <si>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</si>
  <si>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</si>
  <si>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</si>
  <si>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</si>
  <si>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</si>
  <si>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</si>
  <si>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</si>
  <si>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</si>
  <si>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</si>
  <si>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</si>
  <si>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</si>
  <si>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</si>
  <si>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</si>
  <si>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</si>
  <si>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</si>
  <si>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</si>
  <si>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</si>
  <si>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</si>
  <si>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</si>
  <si>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</si>
  <si>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</si>
  <si>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</si>
  <si>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</si>
  <si>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</si>
  <si>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</si>
  <si>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</si>
  <si>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</si>
  <si>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</si>
  <si>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</si>
  <si>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</si>
  <si>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</si>
  <si>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</si>
  <si>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</si>
  <si>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</si>
  <si>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</si>
  <si>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</si>
  <si>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</si>
  <si>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</si>
  <si>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</si>
  <si>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</si>
  <si>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</si>
  <si>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</si>
  <si>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</si>
  <si>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</si>
  <si>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</si>
  <si>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</si>
  <si>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</si>
  <si>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</si>
  <si>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</si>
  <si>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</si>
  <si>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</si>
  <si>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</si>
  <si>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</si>
  <si>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</si>
  <si>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</si>
  <si>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</si>
  <si>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</si>
  <si>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</si>
  <si>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</si>
  <si>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</si>
  <si>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</si>
  <si>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</si>
  <si>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</si>
  <si>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</si>
  <si>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</si>
  <si>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</si>
  <si>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</si>
  <si>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</si>
  <si>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</si>
  <si>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</si>
  <si>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</si>
  <si>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</si>
  <si>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</si>
  <si>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</si>
  <si>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</si>
  <si>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</si>
  <si>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</si>
  <si>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</si>
  <si>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</si>
  <si>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</si>
  <si>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</si>
  <si>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</si>
  <si>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</si>
  <si>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</si>
  <si>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</si>
  <si>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</si>
  <si>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</si>
  <si>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</si>
  <si>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</si>
  <si>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</si>
  <si>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</si>
  <si>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</si>
  <si>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</si>
  <si>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</si>
  <si>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</si>
  <si>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</si>
  <si>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</si>
  <si>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</si>
  <si>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</si>
  <si>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</si>
  <si>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</si>
  <si>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</si>
  <si>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</si>
  <si>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</si>
  <si>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</si>
  <si>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</si>
  <si>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</si>
  <si>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</si>
  <si>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</si>
  <si>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</si>
  <si>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</si>
  <si>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</si>
  <si>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</si>
  <si>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</si>
  <si>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</si>
  <si>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</si>
  <si>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</si>
  <si>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</si>
  <si>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</si>
  <si>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</si>
  <si>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</si>
  <si>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</si>
  <si>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</si>
  <si>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</si>
  <si>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</si>
  <si>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</si>
  <si>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</si>
  <si>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</si>
  <si>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</si>
  <si>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</si>
  <si>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</si>
  <si>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</si>
  <si>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</si>
  <si>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</si>
  <si>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</si>
  <si>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</si>
  <si>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</si>
  <si>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</si>
  <si>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</si>
  <si>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</si>
  <si>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</si>
  <si>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</si>
  <si>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</si>
  <si>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</si>
  <si>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</si>
  <si>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</si>
  <si>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</si>
  <si>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</si>
  <si>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</si>
  <si>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</si>
  <si>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</si>
  <si>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</si>
  <si>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</si>
  <si>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</si>
  <si>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</si>
  <si>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</si>
  <si>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</si>
  <si>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</si>
  <si>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</si>
  <si>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</si>
  <si>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</si>
  <si>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</si>
  <si>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</si>
  <si>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</si>
  <si>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</si>
  <si>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</si>
  <si>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</si>
  <si>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</si>
  <si>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</si>
  <si>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</si>
  <si>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</si>
  <si>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</si>
  <si>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</si>
  <si>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</si>
  <si>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</si>
  <si>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</si>
  <si>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</si>
  <si>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</si>
  <si>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</si>
  <si>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</si>
  <si>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</si>
  <si>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</si>
  <si>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</si>
  <si>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</si>
  <si>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</si>
  <si>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</si>
  <si>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</si>
  <si>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</si>
  <si>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</si>
  <si>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</si>
  <si>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</si>
  <si>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</si>
  <si>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</si>
  <si>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</si>
  <si>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</si>
  <si>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</si>
  <si>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</si>
  <si>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</si>
  <si>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</si>
  <si>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</si>
  <si>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</si>
  <si>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</si>
  <si>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</si>
  <si>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</si>
  <si>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</si>
  <si>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</si>
  <si>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</si>
  <si>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</si>
  <si>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</si>
  <si>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</si>
  <si>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</si>
  <si>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</si>
  <si>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</si>
  <si>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</si>
  <si>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</si>
  <si>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</si>
  <si>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</si>
  <si>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</si>
  <si>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</si>
  <si>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</si>
  <si>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</si>
  <si>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</si>
  <si>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</si>
  <si>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</si>
  <si>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</si>
  <si>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</si>
  <si>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</si>
  <si>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</si>
  <si>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</si>
  <si>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</si>
  <si>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</si>
  <si>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</si>
  <si>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</si>
  <si>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</si>
  <si>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</si>
  <si>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</si>
  <si>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</si>
  <si>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</si>
  <si>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</si>
  <si>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</si>
  <si>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</si>
  <si>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</si>
  <si>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</si>
  <si>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</si>
  <si>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</si>
  <si>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</si>
  <si>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</si>
  <si>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</si>
  <si>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</si>
  <si>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</si>
  <si>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</si>
  <si>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</si>
  <si>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</si>
  <si>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</si>
  <si>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</si>
  <si>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</si>
  <si>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</si>
  <si>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</si>
  <si>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</si>
  <si>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</si>
  <si>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</si>
  <si>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</si>
  <si>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</si>
  <si>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</si>
  <si>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</si>
  <si>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</si>
  <si>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</si>
  <si>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</si>
  <si>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</si>
  <si>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</si>
  <si>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</si>
  <si>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</si>
  <si>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</si>
  <si>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</si>
  <si>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</si>
  <si>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</si>
  <si>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</si>
  <si>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</si>
  <si>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</si>
  <si>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</si>
  <si>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</si>
  <si>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</si>
  <si>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</si>
  <si>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</si>
  <si>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</si>
  <si>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</si>
  <si>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</si>
  <si>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</si>
  <si>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</si>
  <si>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</si>
  <si>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</si>
  <si>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</si>
  <si>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</si>
  <si>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</si>
  <si>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</si>
  <si>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</si>
  <si>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</si>
  <si>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</si>
  <si>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</si>
  <si>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</si>
  <si>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</si>
  <si>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</si>
  <si>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</si>
  <si>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</si>
  <si>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</si>
  <si>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</si>
  <si>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</si>
  <si>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</si>
  <si>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</si>
  <si>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</si>
  <si>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</si>
  <si>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</si>
  <si>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</si>
  <si>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</si>
  <si>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</si>
  <si>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</si>
  <si>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</si>
  <si>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</si>
  <si>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</si>
  <si>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</si>
  <si>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</si>
  <si>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</si>
  <si>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</si>
  <si>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</si>
  <si>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</si>
  <si>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</si>
  <si>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</si>
  <si>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</si>
  <si>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</si>
  <si>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</si>
  <si>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</si>
  <si>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</si>
  <si>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</si>
  <si>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</si>
  <si>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</si>
  <si>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</si>
  <si>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</si>
  <si>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</si>
  <si>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</si>
  <si>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</si>
  <si>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</si>
  <si>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</si>
  <si>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</si>
  <si>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</si>
  <si>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</si>
  <si>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</si>
  <si>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</si>
  <si>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</si>
  <si>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</si>
  <si>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</si>
  <si>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</si>
  <si>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</si>
  <si>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</si>
  <si>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</si>
  <si>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</si>
  <si>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</si>
  <si>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</si>
  <si>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</si>
  <si>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</si>
  <si>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</si>
  <si>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</si>
  <si>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</si>
  <si>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</si>
  <si>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</si>
  <si>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</si>
  <si>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</si>
  <si>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</si>
  <si>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</si>
  <si>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</si>
  <si>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</si>
  <si>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</si>
  <si>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</si>
  <si>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</si>
  <si>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</si>
  <si>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</si>
  <si>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</si>
  <si>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</si>
  <si>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</si>
  <si>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</si>
  <si>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</si>
  <si>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</si>
  <si>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</si>
  <si>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</si>
  <si>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</si>
  <si>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</si>
  <si>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</si>
  <si>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</si>
  <si>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</si>
  <si>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</si>
  <si>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</si>
  <si>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</si>
  <si>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</si>
  <si>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</si>
  <si>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</si>
  <si>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</si>
  <si>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</si>
  <si>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</si>
  <si>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</si>
  <si>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</si>
  <si>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</si>
  <si>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</si>
  <si>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</si>
  <si>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</si>
  <si>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</si>
  <si>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</si>
  <si>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</si>
  <si>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</si>
  <si>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</si>
  <si>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</si>
  <si>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</si>
  <si>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</si>
  <si>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</si>
  <si>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</si>
  <si>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</si>
  <si>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</si>
  <si>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</si>
  <si>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</si>
  <si>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</si>
  <si>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</si>
  <si>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</si>
  <si>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</si>
  <si>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</si>
  <si>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</si>
  <si>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</si>
  <si>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</si>
  <si>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</si>
  <si>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</si>
  <si>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</si>
  <si>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</si>
  <si>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</si>
  <si>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</si>
  <si>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</si>
  <si>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</si>
  <si>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</si>
  <si>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</si>
  <si>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</si>
  <si>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</si>
  <si>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</si>
  <si>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</si>
  <si>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</si>
  <si>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</si>
  <si>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</si>
  <si>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</si>
  <si>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</si>
  <si>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</si>
  <si>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</si>
  <si>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</si>
  <si>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</si>
  <si>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</si>
  <si>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</si>
  <si>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</si>
  <si>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</si>
  <si>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</si>
  <si>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</si>
  <si>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</si>
  <si>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</si>
  <si>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</si>
  <si>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</si>
  <si>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</si>
  <si>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</si>
  <si>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</si>
  <si>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</si>
  <si>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</si>
  <si>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</si>
  <si>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</si>
  <si>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</si>
  <si>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</si>
  <si>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</si>
  <si>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</si>
  <si>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</si>
  <si>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</si>
  <si>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</si>
  <si>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</si>
  <si>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</si>
  <si>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</si>
  <si>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</si>
  <si>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</si>
  <si>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</si>
  <si>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</si>
  <si>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</si>
  <si>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</si>
  <si>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</si>
  <si>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</si>
  <si>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</si>
  <si>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</si>
  <si>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</si>
  <si>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</si>
  <si>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</si>
  <si>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</si>
  <si>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</si>
  <si>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</si>
  <si>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</si>
  <si>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</si>
  <si>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</si>
  <si>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</si>
  <si>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</si>
  <si>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</si>
  <si>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</si>
  <si>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</si>
  <si>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</si>
  <si>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</si>
  <si>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</si>
  <si>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</si>
  <si>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</si>
  <si>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</si>
  <si>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</si>
  <si>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</si>
  <si>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</si>
  <si>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</si>
  <si>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</si>
  <si>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</si>
  <si>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</si>
  <si>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</si>
  <si>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</si>
  <si>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</si>
  <si>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</si>
  <si>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</si>
  <si>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</si>
  <si>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</si>
  <si>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</si>
  <si>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</si>
  <si>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</si>
  <si>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</si>
  <si>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</si>
  <si>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</si>
  <si>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</si>
  <si>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</si>
  <si>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</si>
  <si>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</si>
  <si>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</si>
  <si>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</si>
  <si>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</si>
  <si>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</si>
  <si>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</si>
  <si>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</si>
  <si>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</si>
  <si>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</si>
  <si>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</si>
  <si>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</si>
  <si>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</si>
  <si>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</si>
  <si>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</si>
  <si>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</si>
  <si>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</si>
  <si>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</si>
  <si>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</si>
  <si>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</si>
  <si>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</si>
  <si>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</si>
  <si>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</si>
  <si>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</si>
  <si>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</si>
  <si>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</si>
  <si>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</si>
  <si>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</si>
  <si>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</si>
  <si>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</si>
  <si>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</si>
  <si>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</si>
  <si>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</si>
  <si>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</si>
  <si>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</si>
  <si>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</si>
  <si>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</si>
  <si>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</si>
  <si>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</si>
  <si>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</si>
  <si>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</si>
  <si>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</si>
  <si>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</si>
  <si>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</si>
  <si>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</si>
  <si>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</si>
  <si>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</si>
  <si>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</si>
  <si>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</si>
  <si>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</si>
  <si>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</si>
  <si>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</si>
  <si>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</si>
  <si>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</si>
  <si>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</si>
  <si>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</si>
  <si>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</si>
  <si>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</si>
  <si>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</si>
  <si>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</si>
  <si>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</si>
  <si>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</si>
  <si>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</si>
  <si>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</si>
  <si>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</si>
  <si>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</si>
  <si>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</si>
  <si>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</si>
  <si>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</si>
  <si>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</si>
  <si>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</si>
  <si>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</si>
  <si>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</si>
  <si>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</si>
  <si>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</si>
  <si>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</si>
  <si>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</si>
  <si>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</si>
  <si>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</si>
  <si>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</si>
  <si>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</si>
  <si>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</si>
  <si>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</si>
  <si>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</si>
  <si>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</si>
  <si>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</si>
  <si>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</si>
  <si>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</si>
  <si>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</si>
  <si>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</si>
  <si>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</si>
  <si>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</si>
  <si>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</si>
  <si>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</si>
  <si>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</si>
  <si>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</si>
  <si>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</si>
  <si>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</si>
  <si>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</si>
  <si>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</si>
  <si>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</si>
  <si>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</si>
  <si>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</si>
  <si>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</si>
  <si>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</si>
  <si>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</si>
  <si>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</si>
  <si>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</si>
  <si>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</si>
  <si>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</si>
  <si>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</si>
  <si>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</si>
  <si>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</si>
  <si>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</si>
  <si>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</si>
  <si>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</si>
  <si>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</si>
  <si>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</si>
  <si>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</si>
  <si>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</si>
  <si>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</si>
  <si>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</si>
  <si>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</si>
  <si>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</si>
  <si>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</si>
  <si>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</si>
  <si>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</si>
  <si>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</si>
  <si>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</si>
  <si>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</si>
  <si>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</si>
  <si>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</si>
  <si>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</si>
  <si>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</si>
  <si>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</si>
  <si>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</si>
  <si>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</si>
  <si>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</si>
  <si>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</si>
  <si>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</si>
  <si>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</si>
  <si>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</si>
  <si>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</si>
  <si>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</si>
  <si>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</si>
  <si>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</si>
  <si>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</si>
  <si>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</si>
  <si>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</si>
  <si>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</si>
  <si>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</si>
  <si>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</si>
  <si>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</si>
  <si>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</si>
  <si>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</si>
  <si>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</si>
  <si>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</si>
  <si>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</si>
  <si>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</si>
  <si>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</si>
  <si>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</si>
  <si>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</si>
  <si>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</si>
  <si>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</si>
  <si>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</si>
  <si>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</si>
  <si>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</si>
  <si>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</si>
  <si>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</si>
  <si>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</si>
  <si>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</si>
  <si>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</si>
  <si>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</si>
  <si>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</si>
  <si>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</si>
  <si>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</si>
  <si>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</si>
  <si>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</si>
  <si>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</si>
  <si>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</si>
  <si>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</si>
  <si>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</si>
  <si>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</si>
  <si>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</si>
  <si>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</si>
  <si>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</si>
  <si>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</si>
  <si>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</si>
  <si>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</si>
  <si>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</si>
  <si>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</si>
  <si>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</si>
  <si>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</si>
  <si>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</si>
  <si>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</si>
  <si>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</si>
  <si>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</si>
  <si>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</si>
  <si>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</si>
  <si>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</si>
  <si>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</si>
  <si>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</si>
  <si>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</si>
  <si>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</si>
  <si>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</si>
  <si>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</si>
  <si>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</si>
  <si>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</si>
  <si>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</si>
  <si>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</si>
  <si>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</si>
  <si>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</si>
  <si>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</si>
  <si>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</si>
  <si>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</si>
  <si>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</si>
  <si>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</si>
  <si>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</si>
  <si>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</si>
  <si>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</si>
  <si>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</si>
  <si>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</si>
  <si>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</si>
  <si>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</si>
  <si>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</si>
  <si>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</si>
  <si>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</si>
  <si>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</si>
  <si>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</si>
  <si>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</si>
  <si>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</si>
  <si>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</si>
  <si>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</si>
  <si>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</si>
  <si>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</si>
  <si>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</si>
  <si>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</si>
  <si>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</si>
  <si>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</si>
  <si>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</si>
  <si>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</si>
  <si>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</si>
  <si>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</si>
  <si>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</si>
  <si>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</si>
  <si>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</si>
  <si>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</si>
  <si>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</si>
  <si>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</si>
  <si>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</si>
  <si>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</si>
  <si>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</si>
  <si>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</si>
  <si>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</si>
  <si>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</si>
  <si>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</si>
  <si>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</si>
  <si>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</si>
  <si>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</si>
  <si>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</si>
  <si>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</si>
  <si>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</si>
  <si>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</si>
  <si>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</si>
  <si>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</si>
  <si>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</si>
  <si>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</si>
  <si>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</si>
  <si>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</si>
  <si>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</si>
  <si>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</si>
  <si>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</si>
  <si>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</si>
  <si>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</si>
  <si>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</si>
  <si>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</si>
  <si>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</si>
  <si>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</si>
  <si>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</si>
  <si>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</si>
  <si>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</si>
  <si>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</si>
  <si>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</si>
  <si>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</si>
  <si>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</si>
  <si>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</si>
  <si>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</si>
  <si>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</si>
  <si>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</si>
  <si>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</si>
  <si>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</si>
  <si>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</si>
  <si>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</si>
  <si>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</si>
  <si>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</si>
  <si>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</si>
  <si>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</si>
  <si>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</si>
  <si>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</si>
  <si>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</si>
  <si>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</si>
  <si>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</si>
  <si>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</si>
  <si>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</si>
  <si>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</si>
  <si>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</si>
  <si>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</si>
  <si>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</si>
  <si>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</si>
  <si>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</si>
  <si>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</si>
  <si>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</si>
  <si>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</si>
  <si>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</si>
  <si>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</si>
  <si>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</si>
  <si>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</si>
  <si>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</si>
  <si>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</si>
  <si>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</si>
  <si>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</si>
  <si>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</si>
  <si>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</si>
  <si>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</si>
  <si>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</si>
  <si>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</si>
  <si>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</si>
  <si>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</si>
  <si>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</si>
  <si>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</si>
  <si>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</si>
  <si>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</si>
  <si>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</si>
  <si>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</si>
  <si>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</si>
  <si>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</si>
  <si>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</si>
  <si>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</si>
  <si>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</si>
  <si>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</si>
  <si>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</si>
  <si>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</si>
  <si>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</si>
  <si>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</si>
  <si>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</si>
  <si>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</si>
  <si>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</si>
  <si>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</si>
  <si>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</si>
  <si>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</si>
  <si>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</si>
  <si>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</si>
  <si>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</si>
  <si>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</si>
  <si>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</si>
  <si>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</si>
  <si>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</si>
  <si>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</si>
  <si>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</si>
  <si>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</si>
  <si>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</si>
  <si>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</si>
  <si>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</si>
  <si>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</si>
  <si>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</si>
  <si>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</si>
  <si>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</si>
  <si>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</si>
  <si>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</si>
  <si>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</si>
  <si>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</si>
  <si>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</si>
  <si>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</si>
  <si>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</si>
  <si>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</si>
  <si>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</si>
  <si>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</si>
  <si>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</si>
  <si>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</si>
  <si>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</si>
  <si>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</si>
  <si>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</si>
  <si>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</si>
  <si>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</si>
  <si>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</si>
  <si>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</si>
  <si>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</si>
  <si>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</si>
  <si>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</si>
  <si>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</si>
  <si>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</si>
  <si>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</si>
  <si>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</si>
  <si>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</si>
  <si>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</si>
  <si>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</si>
  <si>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</si>
  <si>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</si>
  <si>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</si>
  <si>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</si>
  <si>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</si>
  <si>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</si>
  <si>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</si>
  <si>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</si>
  <si>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</si>
  <si>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</si>
  <si>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</si>
  <si>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</si>
  <si>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</si>
  <si>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</si>
  <si>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</si>
  <si>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</si>
  <si>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</si>
  <si>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</si>
  <si>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</si>
  <si>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</si>
  <si>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</si>
  <si>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</si>
  <si>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</si>
  <si>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</si>
  <si>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</si>
  <si>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</si>
  <si>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</si>
  <si>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</si>
  <si>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</si>
  <si>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</si>
  <si>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</si>
  <si>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</si>
  <si>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</si>
  <si>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</si>
  <si>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</si>
  <si>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</si>
  <si>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</si>
  <si>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</si>
  <si>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</si>
  <si>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</si>
  <si>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</si>
  <si>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</si>
  <si>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</si>
  <si>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</si>
  <si>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</si>
  <si>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</si>
  <si>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</si>
  <si>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</si>
  <si>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</si>
  <si>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</si>
  <si>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</si>
  <si>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</si>
  <si>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</si>
  <si>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</si>
  <si>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</si>
  <si>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</si>
  <si>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</si>
  <si>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</si>
  <si>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</si>
  <si>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</si>
  <si>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</si>
  <si>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</si>
  <si>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</si>
  <si>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</si>
  <si>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</si>
  <si>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</si>
  <si>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</si>
  <si>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</si>
  <si>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</si>
  <si>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</si>
  <si>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</si>
  <si>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</si>
  <si>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</si>
  <si>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</si>
  <si>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</si>
  <si>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</si>
  <si>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</si>
  <si>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</si>
  <si>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</si>
  <si>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</si>
  <si>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</si>
  <si>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</si>
  <si>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</si>
  <si>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</si>
  <si>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</si>
  <si>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</si>
  <si>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</si>
  <si>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</si>
  <si>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</si>
  <si>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</si>
  <si>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</si>
  <si>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</si>
  <si>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</si>
  <si>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</si>
  <si>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</si>
  <si>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</si>
  <si>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</si>
  <si>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</si>
  <si>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</si>
  <si>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</si>
  <si>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</si>
  <si>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</si>
  <si>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</si>
  <si>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</si>
  <si>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</si>
  <si>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</si>
  <si>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</si>
  <si>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</si>
  <si>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</si>
  <si>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</si>
  <si>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</si>
  <si>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</si>
  <si>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</si>
  <si>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</si>
  <si>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</si>
  <si>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</si>
  <si>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</si>
  <si>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</si>
  <si>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</si>
  <si>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</si>
  <si>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</si>
  <si>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</si>
  <si>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</si>
  <si>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</si>
  <si>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</si>
  <si>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</si>
  <si>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</si>
  <si>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</si>
  <si>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</si>
  <si>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</si>
  <si>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</si>
  <si>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</si>
  <si>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</si>
  <si>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</si>
  <si>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</si>
  <si>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</si>
  <si>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</si>
  <si>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</si>
  <si>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</si>
  <si>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</si>
  <si>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</si>
  <si>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</si>
  <si>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</si>
  <si>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</si>
  <si>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</si>
  <si>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</si>
  <si>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</si>
  <si>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</si>
  <si>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</si>
  <si>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</si>
  <si>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</si>
  <si>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</si>
  <si>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</si>
  <si>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</si>
  <si>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</si>
  <si>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</si>
  <si>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</si>
  <si>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</si>
  <si>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</si>
  <si>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</si>
  <si>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</si>
  <si>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</si>
  <si>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</si>
  <si>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</si>
  <si>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</si>
  <si>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</si>
  <si>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</si>
  <si>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</si>
  <si>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</si>
  <si>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</si>
  <si>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</si>
  <si>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</si>
  <si>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</si>
  <si>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</si>
  <si>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</si>
  <si>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</si>
  <si>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</si>
  <si>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</si>
  <si>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</si>
  <si>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</si>
  <si>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</si>
  <si>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</si>
  <si>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</si>
  <si>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</si>
  <si>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</si>
  <si>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</si>
  <si>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</si>
  <si>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</si>
  <si>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</si>
  <si>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</si>
  <si>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</si>
  <si>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</si>
  <si>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</si>
  <si>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</si>
  <si>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</si>
  <si>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</si>
  <si>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</si>
  <si>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</si>
  <si>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</si>
  <si>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</si>
  <si>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</si>
  <si>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</si>
  <si>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</si>
  <si>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</si>
  <si>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</si>
  <si>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</si>
  <si>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</si>
  <si>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</si>
  <si>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</si>
  <si>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</si>
  <si>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</si>
  <si>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</si>
  <si>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</si>
  <si>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</si>
  <si>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</si>
  <si>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</si>
  <si>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</si>
  <si>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</si>
  <si>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</si>
  <si>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</si>
  <si>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</si>
  <si>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</si>
  <si>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</si>
  <si>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</si>
  <si>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</si>
  <si>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</si>
  <si>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</si>
  <si>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</si>
  <si>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</si>
  <si>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</si>
  <si>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</si>
  <si>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</si>
  <si>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</si>
  <si>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</si>
  <si>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</si>
  <si>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</si>
  <si>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</si>
  <si>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</si>
  <si>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</si>
  <si>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</si>
  <si>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</si>
  <si>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</si>
  <si>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</si>
  <si>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</si>
  <si>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</si>
  <si>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</si>
  <si>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</si>
  <si>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</si>
  <si>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</si>
  <si>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</si>
  <si>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</si>
  <si>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</si>
  <si>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</si>
  <si>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</si>
  <si>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</si>
  <si>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</si>
  <si>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</si>
  <si>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</si>
  <si>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</si>
  <si>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</si>
  <si>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</si>
  <si>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</si>
  <si>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</si>
  <si>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</si>
  <si>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</si>
  <si>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</si>
  <si>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</si>
  <si>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</si>
  <si>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</si>
  <si>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</si>
  <si>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</si>
  <si>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</si>
  <si>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</si>
  <si>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</si>
  <si>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</si>
  <si>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</si>
  <si>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</si>
  <si>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</si>
  <si>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</si>
  <si>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</si>
  <si>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</si>
  <si>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</si>
  <si>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</si>
  <si>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</si>
  <si>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</si>
  <si>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</si>
  <si>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</si>
  <si>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</si>
  <si>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</si>
  <si>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</si>
  <si>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</si>
  <si>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</si>
  <si>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</si>
  <si>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</si>
  <si>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</si>
  <si>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</si>
  <si>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</si>
  <si>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</si>
  <si>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</si>
  <si>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</si>
  <si>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</si>
  <si>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</si>
  <si>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</si>
  <si>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</si>
  <si>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</si>
  <si>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</si>
  <si>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</si>
  <si>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</si>
  <si>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</si>
  <si>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</si>
  <si>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</si>
  <si>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</si>
  <si>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</si>
  <si>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</si>
  <si>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</si>
  <si>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</si>
  <si>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</si>
  <si>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</si>
  <si>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</si>
  <si>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</si>
  <si>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</si>
  <si>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</si>
  <si>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</si>
  <si>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</si>
  <si>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</si>
  <si>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</si>
  <si>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</si>
  <si>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</si>
  <si>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</si>
  <si>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</si>
  <si>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</si>
  <si>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</si>
  <si>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</si>
  <si>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</si>
  <si>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</si>
  <si>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</si>
  <si>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</si>
  <si>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</si>
  <si>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</si>
  <si>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</si>
  <si>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</si>
  <si>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</si>
  <si>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</si>
  <si>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</si>
  <si>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</si>
  <si>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</si>
  <si>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</si>
  <si>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</si>
  <si>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</si>
  <si>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</si>
  <si>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</si>
  <si>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</si>
  <si>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</si>
  <si>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</si>
  <si>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</si>
  <si>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</si>
  <si>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</si>
  <si>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</si>
  <si>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</si>
  <si>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</si>
  <si>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</si>
  <si>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</si>
  <si>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</si>
  <si>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</si>
  <si>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</si>
  <si>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</si>
  <si>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</si>
  <si>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</si>
  <si>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</si>
  <si>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</si>
  <si>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</si>
  <si>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</si>
  <si>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</si>
  <si>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</si>
  <si>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</si>
  <si>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</si>
  <si>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</si>
  <si>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</si>
  <si>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</si>
  <si>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</si>
  <si>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</si>
  <si>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</si>
  <si>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</si>
  <si>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</si>
  <si>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</si>
  <si>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</si>
  <si>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</si>
  <si>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</si>
  <si>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</si>
  <si>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</si>
  <si>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</si>
  <si>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</si>
  <si>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</si>
  <si>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</si>
  <si>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</si>
  <si>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</si>
  <si>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</si>
  <si>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</si>
  <si>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</si>
  <si>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</si>
  <si>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</si>
  <si>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</si>
  <si>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</si>
  <si>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</si>
  <si>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</si>
  <si>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</si>
  <si>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</si>
  <si>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</si>
  <si>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</si>
  <si>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</si>
  <si>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</si>
  <si>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</si>
  <si>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</si>
  <si>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</si>
  <si>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</si>
  <si>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</si>
  <si>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</si>
  <si>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</si>
  <si>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</si>
  <si>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</si>
  <si>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</si>
  <si>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</si>
  <si>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</si>
  <si>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</si>
  <si>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</si>
  <si>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</si>
  <si>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</si>
  <si>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</si>
  <si>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</si>
  <si>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</si>
  <si>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</si>
  <si>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</si>
  <si>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</si>
  <si>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</si>
  <si>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</si>
  <si>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</si>
  <si>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</si>
  <si>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</si>
  <si>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</si>
  <si>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</si>
  <si>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</si>
  <si>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</si>
  <si>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</si>
  <si>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</si>
  <si>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</si>
  <si>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</si>
  <si>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</si>
  <si>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</si>
  <si>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</si>
  <si>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</si>
  <si>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</si>
  <si>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</si>
  <si>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</si>
  <si>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</si>
  <si>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</si>
  <si>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</si>
  <si>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</si>
  <si>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</si>
  <si>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</si>
  <si>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</si>
  <si>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</si>
  <si>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</si>
  <si>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</si>
  <si>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</si>
  <si>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</si>
  <si>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</si>
  <si>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</si>
  <si>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</si>
  <si>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</si>
  <si>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</si>
  <si>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</si>
  <si>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</si>
  <si>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</si>
  <si>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</si>
  <si>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</si>
  <si>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</si>
  <si>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</si>
  <si>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</si>
  <si>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</si>
  <si>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</si>
  <si>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</si>
  <si>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</si>
  <si>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</si>
  <si>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</si>
  <si>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</si>
  <si>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</si>
  <si>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</si>
  <si>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</si>
  <si>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</si>
  <si>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</si>
  <si>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</si>
  <si>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</si>
  <si>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</si>
  <si>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</si>
  <si>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</si>
  <si>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</si>
  <si>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</si>
  <si>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</si>
  <si>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</si>
  <si>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</si>
  <si>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</si>
  <si>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</si>
  <si>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</si>
  <si>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</si>
  <si>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</si>
  <si>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</si>
  <si>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</si>
  <si>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</si>
  <si>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</si>
  <si>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</si>
  <si>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</si>
  <si>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</si>
  <si>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</si>
  <si>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</si>
  <si>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</si>
  <si>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</si>
  <si>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</si>
  <si>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</si>
  <si>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</si>
  <si>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</si>
  <si>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</si>
  <si>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</si>
  <si>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</si>
  <si>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</si>
  <si>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</si>
  <si>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</si>
  <si>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</si>
  <si>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</si>
  <si>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</si>
  <si>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</si>
  <si>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</si>
  <si>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</si>
  <si>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</si>
  <si>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</si>
  <si>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</si>
  <si>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</si>
  <si>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</si>
  <si>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</si>
  <si>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</si>
  <si>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</si>
  <si>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</si>
  <si>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</si>
  <si>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</si>
  <si>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</si>
  <si>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</si>
  <si>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</si>
  <si>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</si>
  <si>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</si>
  <si>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</si>
  <si>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</si>
  <si>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</si>
  <si>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</si>
  <si>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</si>
  <si>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</si>
  <si>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</si>
  <si>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</si>
  <si>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</si>
  <si>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</si>
  <si>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</si>
  <si>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</si>
  <si>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</si>
  <si>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</si>
  <si>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</si>
  <si>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</si>
  <si>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</si>
  <si>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</si>
  <si>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</si>
  <si>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</si>
  <si>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</si>
  <si>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</si>
  <si>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</si>
  <si>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</si>
  <si>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</si>
  <si>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</si>
  <si>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</si>
  <si>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</si>
  <si>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</si>
  <si>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</si>
  <si>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</si>
  <si>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</si>
  <si>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</si>
  <si>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</si>
  <si>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</si>
  <si>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</si>
  <si>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</si>
  <si>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</si>
  <si>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</si>
  <si>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</si>
  <si>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</si>
  <si>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</si>
  <si>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</si>
  <si>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</si>
  <si>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</si>
  <si>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</si>
  <si>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</si>
  <si>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</si>
  <si>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</si>
  <si>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</si>
  <si>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</si>
  <si>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</si>
  <si>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</si>
  <si>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</si>
  <si>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</si>
  <si>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</si>
  <si>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</si>
  <si>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</si>
  <si>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</si>
  <si>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</si>
  <si>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</si>
  <si>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</si>
  <si>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</si>
  <si>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</si>
  <si>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</si>
  <si>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</si>
  <si>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</si>
  <si>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</si>
  <si>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</si>
  <si>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</si>
  <si>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</si>
  <si>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</si>
  <si>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</si>
  <si>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</si>
  <si>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</si>
  <si>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</si>
  <si>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</si>
  <si>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</si>
  <si>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</si>
  <si>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</si>
  <si>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</si>
  <si>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</si>
  <si>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</si>
  <si>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</si>
  <si>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</si>
  <si>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</si>
  <si>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</si>
  <si>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</si>
  <si>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</si>
  <si>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</si>
  <si>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</si>
  <si>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</si>
  <si>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</si>
  <si>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</si>
  <si>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</si>
  <si>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</si>
  <si>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</si>
  <si>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</si>
  <si>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</si>
  <si>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</si>
  <si>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</si>
  <si>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</si>
  <si>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</si>
  <si>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</si>
  <si>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</si>
  <si>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</si>
  <si>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</si>
  <si>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</si>
  <si>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</si>
  <si>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</si>
  <si>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</si>
  <si>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</si>
  <si>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</si>
  <si>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</si>
  <si>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</si>
  <si>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</si>
  <si>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</si>
  <si>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</si>
  <si>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</si>
  <si>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</si>
  <si>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</si>
  <si>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</si>
  <si>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</si>
  <si>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</si>
  <si>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</si>
  <si>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</si>
  <si>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</si>
  <si>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</si>
  <si>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</si>
  <si>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</si>
  <si>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</si>
  <si>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</si>
  <si>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</si>
  <si>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</si>
  <si>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</si>
  <si>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</si>
  <si>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</si>
  <si>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</si>
  <si>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</si>
  <si>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</si>
  <si>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</si>
  <si>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</si>
  <si>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</si>
  <si>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</si>
  <si>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</si>
  <si>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</si>
  <si>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</si>
  <si>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</si>
  <si>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</si>
  <si>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</si>
  <si>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</si>
  <si>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</si>
  <si>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</si>
  <si>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</si>
  <si>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</si>
  <si>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</si>
  <si>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</si>
  <si>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</si>
  <si>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</si>
  <si>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</si>
  <si>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</si>
  <si>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</si>
  <si>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</si>
  <si>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</si>
  <si>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</si>
  <si>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</si>
  <si>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</si>
  <si>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</si>
  <si>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</si>
  <si>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</si>
  <si>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</si>
  <si>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</si>
  <si>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</si>
  <si>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</si>
  <si>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</si>
  <si>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</si>
  <si>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</si>
  <si>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</si>
  <si>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</si>
  <si>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</si>
  <si>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</si>
  <si>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</si>
  <si>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</si>
  <si>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</si>
  <si>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</si>
  <si>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</si>
  <si>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</si>
  <si>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</si>
  <si>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</si>
  <si>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</si>
  <si>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</si>
  <si>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</si>
  <si>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</si>
  <si>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</si>
  <si>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</si>
  <si>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</si>
  <si>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</si>
  <si>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</si>
  <si>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</si>
  <si>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</si>
  <si>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</si>
  <si>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</si>
  <si>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</si>
  <si>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</si>
  <si>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</si>
  <si>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</si>
  <si>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</si>
  <si>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</si>
  <si>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</si>
  <si>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</si>
  <si>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</si>
  <si>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</si>
  <si>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</si>
  <si>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</si>
  <si>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</si>
  <si>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</si>
  <si>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</si>
  <si>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</si>
  <si>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</si>
  <si>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</si>
  <si>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</si>
  <si>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</si>
  <si>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</si>
  <si>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</si>
  <si>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</si>
  <si>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</si>
  <si>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</si>
  <si>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</si>
  <si>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</si>
  <si>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</si>
  <si>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</si>
  <si>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</si>
  <si>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</si>
  <si>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</si>
  <si>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</si>
  <si>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</si>
  <si>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</si>
  <si>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</si>
  <si>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</si>
  <si>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</si>
  <si>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</si>
  <si>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</si>
  <si>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</si>
  <si>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</si>
  <si>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</si>
  <si>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</si>
  <si>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</si>
  <si>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</si>
  <si>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</si>
  <si>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</si>
  <si>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</si>
  <si>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</si>
  <si>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</si>
  <si>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</si>
  <si>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</si>
  <si>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</si>
  <si>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</si>
  <si>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</si>
  <si>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</si>
  <si>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</si>
  <si>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</si>
  <si>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</si>
  <si>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</si>
  <si>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</si>
  <si>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</si>
  <si>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</si>
  <si>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</si>
  <si>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</si>
  <si>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</si>
  <si>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</si>
  <si>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</si>
  <si>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</si>
  <si>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</si>
  <si>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</si>
  <si>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</si>
  <si>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</si>
  <si>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</si>
  <si>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</si>
  <si>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</si>
  <si>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</si>
  <si>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</si>
  <si>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</si>
  <si>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</si>
  <si>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</si>
  <si>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</si>
  <si>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</si>
  <si>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</si>
  <si>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</si>
  <si>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</si>
  <si>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</si>
  <si>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</si>
  <si>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</si>
  <si>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</si>
  <si>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</si>
  <si>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</si>
  <si>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</si>
  <si>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</si>
  <si>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</si>
  <si>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</si>
  <si>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</si>
  <si>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</si>
  <si>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</si>
  <si>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</si>
  <si>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</si>
  <si>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</si>
  <si>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</si>
  <si>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</si>
  <si>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</si>
  <si>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</si>
  <si>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</si>
  <si>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</si>
  <si>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</si>
  <si>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</si>
  <si>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</si>
  <si>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</si>
  <si>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</si>
  <si>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</si>
  <si>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</si>
  <si>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</si>
  <si>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</si>
  <si>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</si>
  <si>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</si>
  <si>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</si>
  <si>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</si>
  <si>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</si>
  <si>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</si>
  <si>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</si>
  <si>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</si>
  <si>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</si>
  <si>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</si>
  <si>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</si>
  <si>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</si>
  <si>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</si>
  <si>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</si>
  <si>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</si>
  <si>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</si>
  <si>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</si>
  <si>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</si>
  <si>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</si>
  <si>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</si>
  <si>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</si>
  <si>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</si>
  <si>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</si>
  <si>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</si>
  <si>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</si>
  <si>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</si>
  <si>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</si>
  <si>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</si>
  <si>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</si>
  <si>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</si>
  <si>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</si>
  <si>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</si>
  <si>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</si>
  <si>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</si>
  <si>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</si>
  <si>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</si>
  <si>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</si>
  <si>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</si>
  <si>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</si>
  <si>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</si>
  <si>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</si>
  <si>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</si>
  <si>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</si>
  <si>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</si>
  <si>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</si>
  <si>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</si>
  <si>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</si>
  <si>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</si>
  <si>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</si>
  <si>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</si>
  <si>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</si>
  <si>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</si>
  <si>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</si>
  <si>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</si>
  <si>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</si>
  <si>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</si>
  <si>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</si>
  <si>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</si>
  <si>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</si>
  <si>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</si>
  <si>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</si>
  <si>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</si>
  <si>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</si>
  <si>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</si>
  <si>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</si>
  <si>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</si>
  <si>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</si>
  <si>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</si>
  <si>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</si>
  <si>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</si>
  <si>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</si>
  <si>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</si>
  <si>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</si>
  <si>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</si>
  <si>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</si>
  <si>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</si>
  <si>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</si>
  <si>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</si>
  <si>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</si>
  <si>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</si>
  <si>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</si>
  <si>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</si>
  <si>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</si>
  <si>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</si>
  <si>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</si>
  <si>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</si>
  <si>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</si>
  <si>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</si>
  <si>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</si>
  <si>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</si>
  <si>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</si>
  <si>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</si>
  <si>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</si>
  <si>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</si>
  <si>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</si>
  <si>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</si>
  <si>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</si>
  <si>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</si>
  <si>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</si>
  <si>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</si>
  <si>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</si>
  <si>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</si>
  <si>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</si>
  <si>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</si>
  <si>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</si>
  <si>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</si>
  <si>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</si>
  <si>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</si>
  <si>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</si>
  <si>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</si>
  <si>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</si>
  <si>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</si>
  <si>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</si>
  <si>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</si>
  <si>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</si>
  <si>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</si>
  <si>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</si>
  <si>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</si>
  <si>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</si>
  <si>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</si>
  <si>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</si>
  <si>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</si>
  <si>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</si>
  <si>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</si>
  <si>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</si>
  <si>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</si>
  <si>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</si>
  <si>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</si>
  <si>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</si>
  <si>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</si>
  <si>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</si>
  <si>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</si>
  <si>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</si>
  <si>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</si>
  <si>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</si>
  <si>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</si>
  <si>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</si>
  <si>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</si>
  <si>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</si>
  <si>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</si>
  <si>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</si>
  <si>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</si>
  <si>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</si>
  <si>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</si>
  <si>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</si>
  <si>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</si>
  <si>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</si>
  <si>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</si>
  <si>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</si>
  <si>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</si>
  <si>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</si>
  <si>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</si>
  <si>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</si>
  <si>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</si>
  <si>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</si>
  <si>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</si>
  <si>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</si>
  <si>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</si>
  <si>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</si>
  <si>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</si>
  <si>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</si>
  <si>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</si>
  <si>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</si>
  <si>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</si>
  <si>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</si>
  <si>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</si>
  <si>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</si>
  <si>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</si>
  <si>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</si>
  <si>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</si>
  <si>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</si>
  <si>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</si>
  <si>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</si>
  <si>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</si>
  <si>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</si>
  <si>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</si>
  <si>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</si>
  <si>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</si>
  <si>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</si>
  <si>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</si>
  <si>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</si>
  <si>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</si>
  <si>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</si>
  <si>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</si>
  <si>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</si>
  <si>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</si>
  <si>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</si>
  <si>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</si>
  <si>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</si>
  <si>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</si>
  <si>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</si>
  <si>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</si>
  <si>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</si>
  <si>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</si>
  <si>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</si>
  <si>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</si>
  <si>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</si>
  <si>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</si>
  <si>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</si>
  <si>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</si>
  <si>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</si>
  <si>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</si>
  <si>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</si>
  <si>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</si>
  <si>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</si>
  <si>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</si>
  <si>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</si>
  <si>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</si>
  <si>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</si>
  <si>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</si>
  <si>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</si>
  <si>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</si>
  <si>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</si>
  <si>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</si>
  <si>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</si>
  <si>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</si>
  <si>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</si>
  <si>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</si>
  <si>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</si>
  <si>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</si>
  <si>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</si>
  <si>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</si>
  <si>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</si>
  <si>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</si>
  <si>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</si>
  <si>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</si>
  <si>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</si>
  <si>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</si>
  <si>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</si>
  <si>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</si>
  <si>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</si>
  <si>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</si>
  <si>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</si>
  <si>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</si>
  <si>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</si>
  <si>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</si>
  <si>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</si>
  <si>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</si>
  <si>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</si>
  <si>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</si>
  <si>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</si>
  <si>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</si>
  <si>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</si>
  <si>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</si>
  <si>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</si>
  <si>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</si>
  <si>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</si>
  <si>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</si>
  <si>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</si>
  <si>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</si>
  <si>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</si>
  <si>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</si>
  <si>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</si>
  <si>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</si>
  <si>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</si>
  <si>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</si>
  <si>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</si>
  <si>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</si>
  <si>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</si>
  <si>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</si>
  <si>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</si>
  <si>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</si>
  <si>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</si>
  <si>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</si>
  <si>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</si>
  <si>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</si>
  <si>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</si>
  <si>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</si>
  <si>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</si>
  <si>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</si>
  <si>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</si>
  <si>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</si>
  <si>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</si>
  <si>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</si>
  <si>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</si>
  <si>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</si>
  <si>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</si>
  <si>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</si>
  <si>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</si>
  <si>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</si>
  <si>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</si>
  <si>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</si>
  <si>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</si>
  <si>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</si>
  <si>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</si>
  <si>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</si>
  <si>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</si>
  <si>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</si>
  <si>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</si>
  <si>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</si>
  <si>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</si>
  <si>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</si>
  <si>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</si>
  <si>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</si>
  <si>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</si>
  <si>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</si>
  <si>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</si>
  <si>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</si>
  <si>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</si>
  <si>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</si>
  <si>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</si>
  <si>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</si>
  <si>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</si>
  <si>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</si>
  <si>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</si>
  <si>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</si>
  <si>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</si>
  <si>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</si>
  <si>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</si>
  <si>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</si>
  <si>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</si>
  <si>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</si>
  <si>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</si>
  <si>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</si>
  <si>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</si>
  <si>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</si>
  <si>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</si>
  <si>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</si>
  <si>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</si>
  <si>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</si>
  <si>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</si>
  <si>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</si>
  <si>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</si>
  <si>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</si>
  <si>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</si>
  <si>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</si>
  <si>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</si>
  <si>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</si>
  <si>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</si>
  <si>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</si>
  <si>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</si>
  <si>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</si>
  <si>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</si>
  <si>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</si>
  <si>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</si>
  <si>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</si>
  <si>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</si>
  <si>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</si>
  <si>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</si>
  <si>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</si>
  <si>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</si>
  <si>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</si>
  <si>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</si>
  <si>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</si>
  <si>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</si>
  <si>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</si>
  <si>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</si>
  <si>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</si>
  <si>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</si>
  <si>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</si>
  <si>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</si>
  <si>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</si>
  <si>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</si>
  <si>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</si>
  <si>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</si>
  <si>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</si>
  <si>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</si>
  <si>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</si>
  <si>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</si>
  <si>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</si>
  <si>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</si>
  <si>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</si>
  <si>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</si>
  <si>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</si>
  <si>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</si>
  <si>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</si>
  <si>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</si>
  <si>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</si>
  <si>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</si>
  <si>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</si>
  <si>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</si>
  <si>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</si>
  <si>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</si>
  <si>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</si>
  <si>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</si>
  <si>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</si>
  <si>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</si>
  <si>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</si>
  <si>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</si>
  <si>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</si>
  <si>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</si>
  <si>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</si>
  <si>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</si>
  <si>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</si>
  <si>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</si>
  <si>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</si>
  <si>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</si>
  <si>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</si>
  <si>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</si>
  <si>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</si>
  <si>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</si>
  <si>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</si>
  <si>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</si>
  <si>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</si>
  <si>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</si>
  <si>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</si>
  <si>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</si>
  <si>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</si>
  <si>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</si>
  <si>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</si>
  <si>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</si>
  <si>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</si>
  <si>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</si>
  <si>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</si>
  <si>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</si>
  <si>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</si>
  <si>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</si>
  <si>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</si>
  <si>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</si>
  <si>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</si>
  <si>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</si>
  <si>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</si>
  <si>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</si>
  <si>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</si>
  <si>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</si>
  <si>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</si>
  <si>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</si>
  <si>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</si>
  <si>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</si>
  <si>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</si>
  <si>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</si>
  <si>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</si>
  <si>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</si>
  <si>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</si>
  <si>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</si>
  <si>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</si>
  <si>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</si>
  <si>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</si>
  <si>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</si>
  <si>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</si>
  <si>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</si>
  <si>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</si>
  <si>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</si>
  <si>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</si>
  <si>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</si>
  <si>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</si>
  <si>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</si>
  <si>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</si>
  <si>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</si>
  <si>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</si>
  <si>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</si>
  <si>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</si>
  <si>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</si>
  <si>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</si>
  <si>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</si>
  <si>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</si>
  <si>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</si>
  <si>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</si>
  <si>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</si>
  <si>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</si>
  <si>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</si>
  <si>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</si>
  <si>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</si>
  <si>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</si>
  <si>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</si>
  <si>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</si>
  <si>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</si>
  <si>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</si>
  <si>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</si>
  <si>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</si>
  <si>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</si>
  <si>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</si>
  <si>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</si>
  <si>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</si>
  <si>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</si>
  <si>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</si>
  <si>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</si>
  <si>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</si>
  <si>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</si>
  <si>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</si>
  <si>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</si>
  <si>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</si>
  <si>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</si>
  <si>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</si>
  <si>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</si>
  <si>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</si>
  <si>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</si>
  <si>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</si>
  <si>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</si>
  <si>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</si>
  <si>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</si>
  <si>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</si>
  <si>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</si>
  <si>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</si>
  <si>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</si>
  <si>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</si>
  <si>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</si>
  <si>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</si>
  <si>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</si>
  <si>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</si>
  <si>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</si>
  <si>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</si>
  <si>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</si>
  <si>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</si>
  <si>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</si>
  <si>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</si>
  <si>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</si>
  <si>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</si>
  <si>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</si>
  <si>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</si>
  <si>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</si>
  <si>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</si>
  <si>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</si>
  <si>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</si>
  <si>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</si>
  <si>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</si>
  <si>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</si>
  <si>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</si>
  <si>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</si>
  <si>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</si>
  <si>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</si>
  <si>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</si>
  <si>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</si>
  <si>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</si>
  <si>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</si>
  <si>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</si>
  <si>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</si>
  <si>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</si>
  <si>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</si>
  <si>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</si>
  <si>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</si>
  <si>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</si>
  <si>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</si>
  <si>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</si>
  <si>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</si>
  <si>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</si>
  <si>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</si>
  <si>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</si>
  <si>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</si>
  <si>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</si>
  <si>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</si>
  <si>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</si>
  <si>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</si>
  <si>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</si>
  <si>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</si>
  <si>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</si>
  <si>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</si>
  <si>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</si>
  <si>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</si>
  <si>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</si>
  <si>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</si>
  <si>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</si>
  <si>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</si>
  <si>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</si>
  <si>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</si>
  <si>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</si>
  <si>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</si>
  <si>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</si>
  <si>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</si>
  <si>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</si>
  <si>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</si>
  <si>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</si>
  <si>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</si>
  <si>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</si>
  <si>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</si>
  <si>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</si>
  <si>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</si>
  <si>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</si>
  <si>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</si>
  <si>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</si>
  <si>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</si>
  <si>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</si>
  <si>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</si>
  <si>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</si>
  <si>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</si>
  <si>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</si>
  <si>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</si>
  <si>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</si>
  <si>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</si>
  <si>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</si>
  <si>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</si>
  <si>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</si>
  <si>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</si>
  <si>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</si>
  <si>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</si>
  <si>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</si>
  <si>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</si>
  <si>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</si>
  <si>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</si>
  <si>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</si>
  <si>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</si>
  <si>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</si>
  <si>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</si>
  <si>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</si>
  <si>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</si>
  <si>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</si>
  <si>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</si>
  <si>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</si>
  <si>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</si>
  <si>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</si>
  <si>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</si>
  <si>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</si>
  <si>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</si>
  <si>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</si>
  <si>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</si>
  <si>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</si>
  <si>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</si>
  <si>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</si>
  <si>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</si>
  <si>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</si>
  <si>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</si>
  <si>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</si>
  <si>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</si>
  <si>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</si>
  <si>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</si>
  <si>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</si>
  <si>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</si>
  <si>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</si>
  <si>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</si>
  <si>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</si>
  <si>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</si>
  <si>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</si>
  <si>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</si>
  <si>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</si>
  <si>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</si>
  <si>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</si>
  <si>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</si>
  <si>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</si>
  <si>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</si>
  <si>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</si>
  <si>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</si>
  <si>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</si>
  <si>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</si>
  <si>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</si>
  <si>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</si>
  <si>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</si>
  <si>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</si>
  <si>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</si>
  <si>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</si>
  <si>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</si>
  <si>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</si>
  <si>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</si>
  <si>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</si>
  <si>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</si>
  <si>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</si>
  <si>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</si>
  <si>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</si>
  <si>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</si>
  <si>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</si>
  <si>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</si>
  <si>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</si>
  <si>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</si>
  <si>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</si>
  <si>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</si>
  <si>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</si>
  <si>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</si>
  <si>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</si>
  <si>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</si>
  <si>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</si>
  <si>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</si>
  <si>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</si>
  <si>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</si>
  <si>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</si>
  <si>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</si>
  <si>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</si>
  <si>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</si>
  <si>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</si>
  <si>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</si>
  <si>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</si>
  <si>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</si>
  <si>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</si>
  <si>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</si>
  <si>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</si>
  <si>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</si>
  <si>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</si>
  <si>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</si>
  <si>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</si>
  <si>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</si>
  <si>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</si>
  <si>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</si>
  <si>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</si>
  <si>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</si>
  <si>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</si>
  <si>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</si>
  <si>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</si>
  <si>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</si>
  <si>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</si>
  <si>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</si>
  <si>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</si>
  <si>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</si>
  <si>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</si>
  <si>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</si>
  <si>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</si>
  <si>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</si>
  <si>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</si>
  <si>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</si>
  <si>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</si>
  <si>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</si>
  <si>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</si>
  <si>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</si>
  <si>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</si>
  <si>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</si>
  <si>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</si>
  <si>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</si>
  <si>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</si>
  <si>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</si>
  <si>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</si>
  <si>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</si>
  <si>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</si>
  <si>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</si>
  <si>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</si>
  <si>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</si>
  <si>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</si>
  <si>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</si>
  <si>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</si>
  <si>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</si>
  <si>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</si>
  <si>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</si>
  <si>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</si>
  <si>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</si>
  <si>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</si>
  <si>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</si>
  <si>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</si>
  <si>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</si>
  <si>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</si>
  <si>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</si>
  <si>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</si>
  <si>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</si>
  <si>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</si>
  <si>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</si>
  <si>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</si>
  <si>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</si>
  <si>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</si>
  <si>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</si>
  <si>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</si>
  <si>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</si>
  <si>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</si>
  <si>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</si>
  <si>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</si>
  <si>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</si>
  <si>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</si>
  <si>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</si>
  <si>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</si>
  <si>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</si>
  <si>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</si>
  <si>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</si>
  <si>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</si>
  <si>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</si>
  <si>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</si>
  <si>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</si>
  <si>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</si>
  <si>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</si>
  <si>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</si>
  <si>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</si>
  <si>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</si>
  <si>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</si>
  <si>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</si>
  <si>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</si>
  <si>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</si>
  <si>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</si>
  <si>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</si>
  <si>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</si>
  <si>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</si>
  <si>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</si>
  <si>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</si>
  <si>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</si>
  <si>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</si>
  <si>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</si>
  <si>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</si>
  <si>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</si>
  <si>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</si>
  <si>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</si>
  <si>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</si>
  <si>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</si>
  <si>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</si>
  <si>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</si>
  <si>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</si>
  <si>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</si>
  <si>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</si>
  <si>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</si>
  <si>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</si>
  <si>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</si>
  <si>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</si>
  <si>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</si>
  <si>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</si>
  <si>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</si>
  <si>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</si>
  <si>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</si>
  <si>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</si>
  <si>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</si>
  <si>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</si>
  <si>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</si>
  <si>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</si>
  <si>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</si>
  <si>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</si>
  <si>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</si>
  <si>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</si>
  <si>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</si>
  <si>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</si>
  <si>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</si>
  <si>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</si>
  <si>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</si>
  <si>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</si>
  <si>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</si>
  <si>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</si>
  <si>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</si>
  <si>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</si>
  <si>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</si>
  <si>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</si>
  <si>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</si>
  <si>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</si>
  <si>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</si>
  <si>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</si>
  <si>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</si>
  <si>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</si>
  <si>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</si>
  <si>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</si>
  <si>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</si>
  <si>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</si>
  <si>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</si>
  <si>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</si>
  <si>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</si>
  <si>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</si>
  <si>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</si>
  <si>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</si>
  <si>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</si>
  <si>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</si>
  <si>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</si>
  <si>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</si>
  <si>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</si>
  <si>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</si>
  <si>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</si>
  <si>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</si>
  <si>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</si>
  <si>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</si>
  <si>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</si>
  <si>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</si>
  <si>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</si>
  <si>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</si>
  <si>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</si>
  <si>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</si>
  <si>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</si>
  <si>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</si>
  <si>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</si>
  <si>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</si>
  <si>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</si>
  <si>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</si>
  <si>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</si>
  <si>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</si>
  <si>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</si>
  <si>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</si>
  <si>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</si>
  <si>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</si>
  <si>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</si>
  <si>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</si>
  <si>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</si>
  <si>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</si>
  <si>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</si>
  <si>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</si>
  <si>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</si>
  <si>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</si>
  <si>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</si>
  <si>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</si>
  <si>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</si>
  <si>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</si>
  <si>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</si>
  <si>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</si>
  <si>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</si>
  <si>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</si>
  <si>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</si>
  <si>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</si>
  <si>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</si>
  <si>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</si>
  <si>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</si>
  <si>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</si>
  <si>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</si>
  <si>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</si>
  <si>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</si>
  <si>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</si>
  <si>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</si>
  <si>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</si>
  <si>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</si>
  <si>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</si>
  <si>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</si>
  <si>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</si>
  <si>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</si>
  <si>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</si>
  <si>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</si>
  <si>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</si>
  <si>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</si>
  <si>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</si>
  <si>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</si>
  <si>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</si>
  <si>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</si>
  <si>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</si>
  <si>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</si>
  <si>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</si>
  <si>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</si>
  <si>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</si>
  <si>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</si>
  <si>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</si>
  <si>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</si>
  <si>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</si>
  <si>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</si>
  <si>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</si>
  <si>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</si>
  <si>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</si>
  <si>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</si>
  <si>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</si>
  <si>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</si>
  <si>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</si>
  <si>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</si>
  <si>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</si>
  <si>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</si>
  <si>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</si>
  <si>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</si>
  <si>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</si>
  <si>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</si>
  <si>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</si>
  <si>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</si>
  <si>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</si>
  <si>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</si>
  <si>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</si>
  <si>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</si>
  <si>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</si>
  <si>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</si>
  <si>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</si>
  <si>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</si>
  <si>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</si>
  <si>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</si>
  <si>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</si>
  <si>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</si>
  <si>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</si>
  <si>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</si>
  <si>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</si>
  <si>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</si>
  <si>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</si>
  <si>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</si>
  <si>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</si>
  <si>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</si>
  <si>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</si>
  <si>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</si>
  <si>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</si>
  <si>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</si>
  <si>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</si>
  <si>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</si>
  <si>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</si>
  <si>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</si>
  <si>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</si>
  <si>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</si>
  <si>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</si>
  <si>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</si>
  <si>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</si>
  <si>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</si>
  <si>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</si>
  <si>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</si>
  <si>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</si>
  <si>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</si>
  <si>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</si>
  <si>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</si>
  <si>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</si>
  <si>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</si>
  <si>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</si>
  <si>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</si>
  <si>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</si>
  <si>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</si>
  <si>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</si>
  <si>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</si>
  <si>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</si>
  <si>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</si>
  <si>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</si>
  <si>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</si>
  <si>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</si>
  <si>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</si>
  <si>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</si>
  <si>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</si>
  <si>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</si>
  <si>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</si>
  <si>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</si>
  <si>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</si>
  <si>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</si>
  <si>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</si>
  <si>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</si>
  <si>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</si>
  <si>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</si>
  <si>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</si>
  <si>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</si>
  <si>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</si>
  <si>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</si>
  <si>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</si>
  <si>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</si>
  <si>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</si>
  <si>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</si>
  <si>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</si>
  <si>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</si>
  <si>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</si>
  <si>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</si>
  <si>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</si>
  <si>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</si>
  <si>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</si>
  <si>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</si>
  <si>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</si>
  <si>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</si>
  <si>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</si>
  <si>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</si>
  <si>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</si>
  <si>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</si>
  <si>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</si>
  <si>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</si>
  <si>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</si>
  <si>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</si>
  <si>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</si>
  <si>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</si>
  <si>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</si>
  <si>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</si>
  <si>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</si>
  <si>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</si>
  <si>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</si>
  <si>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</si>
  <si>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</si>
  <si>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</si>
  <si>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</si>
  <si>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</si>
  <si>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</si>
  <si>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</si>
  <si>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</si>
  <si>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</si>
  <si>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</si>
  <si>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</si>
  <si>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</si>
  <si>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</si>
  <si>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</si>
  <si>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</si>
  <si>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</si>
  <si>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</si>
  <si>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</si>
  <si>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</si>
  <si>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</si>
  <si>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</si>
  <si>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</si>
  <si>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</si>
  <si>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</si>
  <si>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</si>
  <si>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</si>
  <si>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</si>
  <si>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</si>
  <si>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</si>
  <si>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</si>
  <si>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</si>
  <si>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</si>
  <si>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</si>
  <si>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</si>
  <si>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</si>
  <si>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</si>
  <si>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</si>
  <si>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</si>
  <si>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</si>
  <si>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</si>
  <si>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</si>
  <si>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</si>
  <si>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</si>
  <si>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</si>
  <si>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</si>
  <si>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</si>
  <si>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</si>
  <si>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</si>
  <si>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</si>
  <si>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</si>
  <si>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</si>
  <si>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</si>
  <si>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</si>
  <si>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</si>
  <si>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</si>
  <si>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</si>
  <si>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</si>
  <si>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</si>
  <si>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</si>
  <si>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</si>
  <si>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</si>
  <si>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</si>
  <si>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</si>
  <si>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</si>
  <si>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</si>
  <si>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</si>
  <si>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</si>
  <si>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</si>
  <si>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</si>
  <si>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</si>
  <si>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</si>
  <si>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</si>
  <si>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</si>
  <si>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</si>
  <si>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</si>
  <si>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</si>
  <si>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</si>
  <si>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</si>
  <si>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</si>
  <si>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</si>
  <si>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</si>
  <si>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</si>
  <si>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</si>
  <si>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</si>
  <si>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</si>
  <si>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</si>
  <si>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</si>
  <si>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</si>
  <si>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</si>
  <si>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</si>
  <si>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</si>
  <si>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</si>
  <si>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</si>
  <si>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</si>
  <si>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</si>
  <si>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</si>
  <si>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</si>
  <si>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</si>
  <si>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</si>
  <si>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</si>
  <si>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</si>
  <si>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</si>
  <si>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</si>
  <si>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</si>
  <si>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</si>
  <si>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</si>
  <si>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</si>
  <si>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</si>
  <si>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</si>
  <si>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</si>
  <si>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</si>
  <si>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</si>
  <si>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</si>
  <si>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</si>
  <si>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</si>
  <si>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</si>
  <si>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</si>
  <si>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</si>
  <si>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</si>
  <si>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</si>
  <si>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</si>
  <si>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</si>
  <si>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</si>
  <si>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</si>
  <si>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</si>
  <si>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</si>
  <si>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</si>
  <si>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</si>
  <si>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</si>
  <si>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</si>
  <si>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</si>
  <si>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</si>
  <si>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</si>
  <si>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</si>
  <si>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</si>
  <si>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</si>
  <si>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</si>
  <si>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</si>
  <si>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</si>
  <si>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</si>
  <si>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</si>
  <si>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</si>
  <si>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</si>
  <si>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</si>
  <si>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</si>
  <si>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</si>
  <si>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</si>
  <si>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</si>
  <si>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</si>
  <si>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</si>
  <si>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</si>
  <si>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</si>
  <si>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</si>
  <si>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</si>
  <si>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</si>
  <si>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</si>
  <si>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</si>
  <si>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</si>
  <si>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</si>
  <si>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</si>
  <si>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</si>
  <si>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</si>
  <si>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</si>
  <si>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</si>
  <si>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</si>
  <si>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</si>
  <si>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</si>
  <si>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</si>
  <si>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</si>
  <si>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</si>
  <si>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</si>
  <si>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</si>
  <si>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</si>
  <si>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</si>
  <si>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</si>
  <si>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</si>
  <si>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</si>
  <si>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</si>
  <si>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</si>
  <si>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</si>
  <si>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</si>
  <si>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</si>
  <si>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</si>
  <si>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</si>
  <si>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</si>
  <si>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</si>
  <si>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</si>
  <si>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</si>
  <si>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</si>
  <si>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</si>
  <si>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</si>
  <si>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</si>
  <si>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</si>
  <si>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</si>
  <si>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</si>
  <si>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</si>
  <si>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</si>
  <si>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</si>
  <si>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</si>
  <si>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</si>
  <si>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</si>
  <si>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</si>
  <si>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</si>
  <si>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</si>
  <si>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</si>
  <si>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</si>
  <si>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</si>
  <si>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</si>
  <si>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</si>
  <si>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</si>
  <si>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</si>
  <si>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</si>
  <si>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</si>
  <si>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</si>
  <si>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</si>
  <si>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</si>
  <si>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</si>
  <si>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</si>
  <si>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</si>
  <si>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</si>
  <si>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</si>
  <si>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</si>
  <si>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</si>
  <si>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</si>
  <si>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</si>
  <si>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</si>
  <si>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</si>
  <si>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</si>
  <si>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</si>
  <si>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</si>
  <si>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</si>
  <si>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</si>
  <si>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</si>
  <si>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</si>
  <si>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</si>
  <si>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</si>
  <si>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</si>
  <si>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</si>
  <si>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</si>
  <si>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</si>
  <si>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</si>
  <si>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</si>
  <si>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</si>
  <si>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</si>
  <si>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</si>
  <si>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</si>
  <si>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</si>
  <si>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</si>
  <si>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</si>
  <si>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</si>
  <si>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</si>
  <si>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</si>
  <si>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</si>
  <si>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</si>
  <si>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</si>
  <si>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</si>
  <si>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</si>
  <si>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</si>
  <si>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</si>
  <si>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</si>
  <si>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</si>
  <si>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</si>
  <si>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</si>
  <si>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</si>
  <si>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</si>
  <si>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</si>
  <si>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</si>
  <si>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</si>
  <si>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</si>
  <si>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</si>
  <si>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</si>
  <si>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</si>
  <si>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</si>
  <si>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</si>
  <si>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</si>
  <si>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</si>
  <si>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</si>
  <si>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</si>
  <si>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</si>
  <si>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</si>
  <si>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</si>
  <si>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</si>
  <si>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</si>
  <si>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</si>
  <si>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</si>
  <si>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</si>
  <si>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</si>
  <si>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</si>
  <si>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</si>
  <si>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</si>
  <si>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</si>
  <si>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</si>
  <si>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</si>
  <si>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</si>
  <si>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</si>
  <si>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</si>
  <si>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</si>
  <si>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</si>
  <si>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</si>
  <si>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</si>
  <si>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</si>
  <si>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</si>
  <si>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</si>
  <si>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</si>
  <si>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</si>
  <si>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</si>
  <si>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</si>
  <si>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</si>
  <si>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</si>
  <si>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</si>
  <si>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</si>
  <si>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</si>
  <si>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</si>
  <si>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</si>
  <si>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</si>
  <si>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</si>
  <si>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</si>
  <si>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</si>
  <si>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</si>
  <si>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</si>
  <si>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</si>
  <si>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</si>
  <si>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</si>
  <si>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</si>
  <si>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</si>
  <si>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</si>
  <si>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</si>
  <si>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</si>
  <si>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</si>
  <si>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</si>
  <si>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</si>
  <si>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</si>
  <si>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</si>
  <si>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</si>
  <si>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</si>
  <si>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</si>
  <si>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</si>
  <si>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</si>
  <si>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</si>
  <si>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</si>
  <si>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</si>
  <si>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</si>
  <si>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</si>
  <si>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</si>
  <si>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</si>
  <si>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</si>
  <si>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</si>
  <si>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</si>
  <si>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</si>
  <si>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</si>
  <si>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</si>
  <si>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</si>
  <si>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</si>
  <si>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</si>
  <si>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</si>
  <si>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</si>
  <si>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</si>
  <si>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</si>
  <si>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</si>
  <si>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</si>
  <si>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</si>
  <si>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</si>
  <si>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</si>
  <si>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</si>
  <si>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</si>
  <si>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</si>
  <si>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</si>
  <si>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</si>
  <si>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</si>
  <si>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</si>
  <si>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</si>
  <si>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</si>
  <si>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</si>
  <si>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</si>
  <si>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</si>
  <si>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</si>
  <si>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</si>
  <si>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</si>
  <si>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</si>
  <si>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</si>
  <si>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</si>
  <si>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</si>
  <si>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</si>
  <si>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</si>
  <si>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</si>
  <si>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</si>
  <si>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</si>
  <si>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</si>
  <si>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</si>
  <si>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</si>
  <si>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</si>
  <si>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</si>
  <si>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</si>
  <si>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</si>
  <si>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</si>
  <si>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</si>
  <si>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</si>
  <si>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</si>
  <si>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</si>
  <si>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</si>
  <si>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</si>
  <si>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</si>
  <si>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</si>
  <si>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</si>
  <si>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</si>
  <si>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</si>
  <si>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</si>
  <si>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</si>
  <si>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</si>
  <si>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</si>
  <si>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</si>
  <si>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</si>
  <si>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</si>
  <si>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</si>
  <si>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</si>
  <si>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</si>
  <si>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</si>
  <si>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</si>
  <si>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</si>
  <si>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</si>
  <si>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</si>
  <si>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</si>
  <si>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</si>
  <si>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</si>
  <si>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</si>
  <si>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</si>
  <si>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</si>
  <si>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</si>
  <si>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</si>
  <si>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</si>
  <si>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</si>
  <si>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</si>
  <si>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</si>
  <si>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</si>
  <si>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</si>
  <si>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</si>
  <si>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</si>
  <si>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</si>
  <si>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</si>
  <si>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</si>
  <si>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</si>
  <si>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</si>
  <si>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</si>
  <si>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</si>
  <si>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</si>
  <si>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</si>
  <si>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</si>
  <si>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</si>
  <si>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</si>
  <si>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</si>
  <si>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</si>
  <si>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</si>
  <si>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</si>
  <si>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</si>
  <si>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</si>
  <si>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</si>
  <si>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</si>
  <si>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</si>
  <si>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</si>
  <si>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</si>
  <si>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</si>
  <si>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</si>
  <si>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</si>
  <si>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</si>
  <si>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</si>
  <si>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</si>
  <si>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</si>
  <si>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</si>
  <si>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</si>
  <si>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</si>
  <si>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</si>
  <si>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</si>
  <si>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</si>
  <si>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</si>
  <si>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</si>
  <si>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</si>
  <si>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</si>
  <si>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</si>
  <si>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</si>
  <si>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</si>
  <si>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</si>
  <si>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</si>
  <si>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</si>
  <si>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</si>
  <si>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</si>
  <si>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</si>
  <si>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</si>
  <si>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</si>
  <si>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</si>
  <si>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</si>
  <si>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</si>
  <si>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</si>
  <si>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</si>
  <si>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</si>
  <si>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</si>
  <si>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</si>
  <si>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</si>
  <si>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</si>
  <si>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</si>
  <si>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</si>
  <si>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</si>
  <si>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</si>
  <si>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</si>
  <si>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</si>
  <si>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</si>
  <si>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</si>
  <si>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</si>
  <si>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</si>
  <si>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</si>
  <si>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</si>
  <si>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</si>
  <si>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</si>
  <si>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</si>
  <si>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</si>
  <si>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</si>
  <si>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</si>
  <si>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</si>
  <si>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</si>
  <si>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</si>
  <si>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</si>
  <si>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</si>
  <si>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</si>
  <si>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</si>
  <si>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</si>
  <si>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</si>
  <si>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</si>
  <si>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</si>
  <si>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</si>
  <si>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</si>
  <si>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</si>
  <si>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</si>
  <si>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</si>
  <si>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</si>
  <si>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</si>
  <si>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</si>
  <si>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</si>
  <si>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</si>
  <si>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</si>
  <si>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</si>
  <si>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</si>
  <si>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</si>
  <si>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</si>
  <si>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</si>
  <si>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</si>
  <si>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</si>
  <si>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</si>
  <si>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</si>
  <si>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</si>
  <si>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</si>
  <si>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</si>
  <si>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</si>
  <si>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</si>
  <si>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</si>
  <si>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</si>
  <si>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</si>
  <si>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</si>
  <si>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</si>
  <si>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</si>
  <si>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</si>
  <si>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</si>
  <si>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</si>
  <si>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</si>
  <si>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</si>
  <si>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</si>
  <si>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</si>
  <si>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</si>
  <si>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</si>
  <si>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</si>
  <si>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</si>
  <si>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</si>
  <si>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</si>
  <si>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</si>
  <si>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</si>
  <si>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</si>
  <si>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</si>
  <si>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</si>
  <si>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</si>
  <si>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</si>
  <si>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</si>
  <si>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</si>
  <si>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</si>
  <si>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</si>
  <si>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</si>
  <si>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</si>
  <si>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</si>
  <si>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</si>
  <si>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</si>
  <si>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</si>
  <si>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</si>
  <si>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</si>
  <si>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</si>
  <si>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</si>
  <si>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</si>
  <si>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</si>
  <si>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</si>
  <si>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</si>
  <si>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</si>
  <si>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</si>
  <si>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</si>
  <si>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</si>
  <si>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</si>
  <si>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</si>
  <si>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</si>
  <si>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</si>
  <si>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</si>
  <si>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</si>
  <si>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</si>
  <si>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</si>
  <si>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</si>
  <si>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</si>
  <si>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</si>
  <si>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</si>
  <si>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</si>
  <si>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</si>
  <si>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</si>
  <si>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</si>
  <si>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</si>
  <si>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</si>
  <si>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</si>
  <si>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</si>
  <si>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</si>
  <si>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</si>
  <si>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</si>
  <si>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</si>
  <si>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</si>
  <si>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</si>
  <si>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</si>
  <si>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</si>
  <si>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</si>
  <si>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</si>
  <si>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</si>
  <si>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</si>
  <si>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</si>
  <si>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</si>
  <si>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</si>
  <si>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</si>
  <si>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</si>
  <si>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</si>
  <si>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</si>
  <si>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</si>
  <si>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</si>
  <si>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</si>
  <si>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</si>
  <si>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</si>
  <si>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</si>
  <si>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</si>
  <si>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</si>
  <si>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</si>
  <si>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</si>
  <si>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</si>
  <si>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</si>
  <si>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</si>
  <si>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</si>
  <si>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</si>
  <si>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</si>
  <si>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</si>
  <si>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</si>
  <si>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</si>
  <si>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</si>
  <si>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</si>
  <si>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</si>
  <si>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</si>
  <si>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</si>
  <si>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</si>
  <si>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</si>
  <si>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</si>
  <si>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</si>
  <si>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</si>
  <si>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</si>
  <si>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</si>
  <si>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</si>
  <si>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</si>
  <si>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</si>
  <si>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</si>
  <si>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</si>
  <si>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</si>
  <si>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</si>
  <si>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</si>
  <si>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</si>
  <si>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</si>
  <si>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</si>
  <si>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</si>
  <si>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</si>
  <si>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</si>
  <si>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</si>
  <si>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</si>
  <si>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</si>
  <si>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</si>
  <si>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</si>
  <si>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</si>
  <si>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</si>
  <si>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</si>
  <si>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</si>
  <si>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</si>
  <si>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</si>
  <si>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</si>
  <si>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</si>
  <si>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</si>
  <si>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</si>
  <si>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</si>
  <si>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</si>
  <si>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</si>
  <si>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</si>
  <si>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</si>
  <si>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</si>
  <si>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</si>
  <si>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</si>
  <si>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</si>
  <si>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</si>
  <si>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</si>
  <si>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</si>
  <si>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</si>
  <si>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</si>
  <si>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</si>
  <si>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</si>
  <si>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</si>
  <si>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</si>
  <si>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</si>
  <si>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</si>
  <si>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</si>
  <si>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</si>
  <si>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</si>
  <si>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</si>
  <si>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</si>
  <si>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</si>
  <si>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</si>
  <si>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</si>
  <si>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</si>
  <si>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</si>
  <si>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</si>
  <si>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</si>
  <si>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</si>
  <si>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</si>
  <si>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</si>
  <si>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</si>
  <si>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</si>
  <si>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</si>
  <si>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</si>
  <si>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</si>
  <si>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</si>
  <si>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</si>
  <si>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</si>
  <si>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</si>
  <si>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</si>
  <si>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</si>
  <si>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</si>
  <si>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</si>
  <si>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</si>
  <si>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</si>
  <si>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</si>
  <si>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</si>
  <si>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</si>
  <si>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</si>
  <si>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</si>
  <si>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</si>
  <si>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</si>
  <si>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</si>
  <si>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</si>
  <si>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</si>
  <si>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</si>
  <si>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</si>
  <si>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</si>
  <si>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</si>
  <si>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</si>
  <si>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</si>
  <si>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</si>
  <si>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</si>
  <si>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</si>
  <si>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</si>
  <si>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</si>
  <si>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</si>
  <si>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</si>
  <si>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</si>
  <si>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</si>
  <si>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</si>
  <si>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</si>
  <si>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</si>
  <si>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</si>
  <si>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</si>
  <si>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</si>
  <si>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</si>
  <si>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</si>
  <si>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</si>
  <si>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</si>
  <si>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</si>
  <si>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</si>
  <si>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</si>
  <si>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</si>
  <si>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</si>
  <si>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</si>
  <si>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</si>
  <si>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</si>
  <si>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</si>
  <si>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</si>
  <si>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</si>
  <si>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</si>
  <si>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</si>
  <si>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</si>
  <si>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</si>
  <si>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</si>
  <si>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</si>
  <si>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</si>
  <si>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</si>
  <si>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</si>
  <si>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</si>
  <si>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</si>
  <si>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</si>
  <si>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</si>
  <si>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</si>
  <si>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</si>
  <si>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</si>
  <si>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</si>
  <si>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</si>
  <si>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</si>
  <si>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</si>
  <si>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</si>
  <si>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</si>
  <si>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</si>
  <si>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</si>
  <si>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</si>
  <si>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</si>
  <si>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</si>
  <si>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</si>
  <si>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</si>
  <si>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</si>
  <si>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</si>
  <si>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</si>
  <si>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</si>
  <si>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</si>
  <si>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</si>
  <si>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</si>
  <si>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</si>
  <si>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</si>
  <si>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</si>
  <si>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</si>
  <si>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</si>
  <si>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</si>
  <si>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</si>
  <si>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</si>
  <si>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</si>
  <si>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</si>
  <si>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</si>
  <si>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</si>
  <si>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</si>
  <si>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</si>
  <si>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</si>
  <si>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</si>
  <si>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</si>
  <si>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</si>
  <si>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</si>
  <si>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</si>
  <si>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</si>
  <si>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</si>
  <si>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</si>
  <si>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</si>
  <si>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</si>
  <si>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</si>
  <si>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</si>
  <si>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</si>
  <si>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</si>
  <si>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</si>
  <si>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</si>
  <si>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</si>
  <si>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</si>
  <si>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</si>
  <si>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</si>
  <si>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</si>
  <si>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</si>
  <si>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</si>
  <si>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</si>
  <si>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</si>
  <si>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</si>
  <si>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</si>
  <si>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</si>
  <si>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</si>
  <si>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</si>
  <si>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</si>
  <si>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</si>
  <si>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</si>
  <si>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</si>
  <si>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</si>
  <si>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</si>
  <si>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</si>
  <si>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</si>
  <si>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</si>
  <si>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</si>
  <si>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</si>
  <si>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</si>
  <si>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</si>
  <si>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</si>
  <si>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</si>
  <si>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</si>
  <si>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</si>
  <si>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</si>
  <si>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</si>
  <si>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</si>
  <si>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</si>
  <si>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</si>
  <si>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</si>
  <si>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</si>
  <si>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</si>
  <si>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</si>
  <si>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</si>
  <si>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</si>
  <si>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</si>
  <si>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</si>
  <si>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</si>
  <si>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</si>
  <si>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</si>
  <si>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</si>
  <si>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</si>
  <si>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</si>
  <si>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</si>
  <si>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</si>
  <si>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</si>
  <si>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</si>
  <si>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</si>
  <si>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</si>
  <si>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</si>
  <si>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</si>
  <si>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</si>
  <si>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</si>
  <si>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</si>
  <si>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</si>
  <si>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</si>
  <si>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</si>
  <si>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</si>
  <si>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</si>
  <si>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</si>
  <si>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</si>
  <si>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</si>
  <si>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</si>
  <si>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</si>
  <si>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</si>
  <si>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</si>
  <si>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</si>
  <si>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</si>
  <si>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</si>
  <si>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</si>
  <si>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</si>
  <si>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</si>
  <si>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</si>
  <si>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</si>
  <si>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</si>
  <si>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</si>
  <si>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</si>
  <si>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</si>
  <si>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</si>
  <si>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</si>
  <si>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</si>
  <si>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</si>
  <si>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</si>
  <si>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</si>
  <si>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</si>
  <si>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</si>
  <si>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</si>
  <si>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</si>
  <si>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</si>
  <si>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</si>
  <si>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</si>
  <si>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</si>
  <si>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</si>
  <si>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</si>
  <si>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</si>
  <si>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</si>
  <si>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</si>
  <si>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</si>
  <si>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</si>
  <si>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</si>
  <si>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</si>
  <si>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</si>
  <si>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</si>
  <si>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</si>
  <si>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</si>
  <si>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</si>
  <si>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</si>
  <si>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</si>
  <si>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</si>
  <si>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</si>
  <si>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</si>
  <si>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</si>
  <si>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</si>
  <si>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</si>
  <si>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</si>
  <si>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</si>
  <si>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</si>
  <si>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</si>
  <si>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</si>
  <si>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</si>
  <si>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</si>
  <si>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</si>
  <si>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</si>
  <si>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</si>
  <si>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</si>
  <si>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</si>
  <si>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</si>
  <si>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</si>
  <si>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</si>
  <si>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</si>
  <si>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</si>
  <si>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</si>
  <si>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</si>
  <si>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</si>
  <si>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</si>
  <si>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</si>
  <si>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</si>
  <si>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</si>
  <si>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</si>
  <si>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</si>
  <si>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</si>
  <si>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</si>
  <si>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</si>
  <si>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</si>
  <si>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</si>
  <si>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</si>
  <si>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</si>
  <si>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</si>
  <si>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</si>
  <si>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</si>
  <si>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</si>
  <si>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</si>
  <si>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</si>
  <si>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</si>
  <si>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</si>
  <si>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</si>
  <si>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</si>
  <si>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</si>
  <si>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</si>
  <si>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</si>
  <si>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</si>
  <si>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</si>
  <si>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</si>
  <si>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</si>
  <si>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</si>
  <si>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</si>
  <si>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</si>
  <si>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</si>
  <si>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</si>
  <si>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</si>
  <si>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</si>
  <si>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</si>
  <si>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</si>
  <si>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</si>
  <si>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</si>
  <si>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</si>
  <si>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</si>
  <si>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</si>
  <si>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</si>
  <si>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</si>
  <si>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</si>
  <si>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</si>
  <si>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</si>
  <si>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</si>
  <si>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</si>
  <si>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</si>
  <si>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</si>
  <si>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</si>
  <si>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</si>
  <si>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</si>
  <si>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</si>
  <si>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</si>
  <si>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</si>
  <si>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</si>
  <si>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</si>
  <si>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</si>
  <si>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</si>
  <si>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</si>
  <si>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</si>
  <si>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</si>
  <si>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</si>
  <si>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</si>
  <si>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</si>
  <si>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</si>
  <si>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</si>
  <si>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</si>
  <si>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</si>
  <si>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</si>
  <si>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</si>
  <si>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</si>
  <si>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</si>
  <si>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</si>
  <si>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</si>
  <si>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</si>
  <si>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</si>
  <si>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</si>
  <si>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</si>
  <si>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</si>
  <si>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</si>
  <si>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</si>
  <si>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</si>
  <si>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</si>
  <si>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</si>
  <si>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</si>
  <si>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</si>
  <si>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</si>
  <si>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</si>
  <si>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</si>
  <si>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</si>
  <si>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</si>
  <si>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</si>
  <si>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</si>
  <si>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</si>
  <si>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</si>
  <si>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</si>
  <si>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</si>
  <si>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</si>
  <si>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</si>
  <si>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</si>
  <si>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</si>
  <si>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</si>
  <si>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</si>
  <si>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</si>
  <si>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</si>
  <si>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</si>
  <si>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</si>
  <si>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</si>
  <si>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</si>
  <si>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</si>
  <si>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</si>
  <si>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</si>
  <si>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</si>
  <si>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</si>
  <si>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</si>
  <si>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</si>
  <si>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</si>
  <si>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</si>
  <si>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</si>
  <si>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</si>
  <si>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</si>
  <si>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</si>
  <si>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</si>
  <si>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</si>
  <si>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</si>
  <si>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</si>
  <si>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</si>
  <si>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</si>
  <si>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</si>
  <si>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</si>
  <si>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</si>
  <si>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</si>
  <si>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</si>
  <si>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</si>
  <si>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</si>
  <si>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</si>
  <si>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</si>
  <si>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</si>
  <si>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</si>
  <si>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</si>
  <si>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</si>
  <si>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</si>
  <si>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</si>
  <si>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</si>
  <si>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</si>
  <si>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</si>
  <si>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</si>
  <si>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</si>
  <si>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</si>
  <si>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</si>
  <si>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</si>
  <si>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</si>
  <si>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</si>
  <si>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</si>
  <si>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</si>
  <si>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</si>
  <si>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</si>
  <si>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</si>
  <si>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</si>
  <si>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</si>
  <si>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</si>
  <si>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</si>
  <si>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</si>
  <si>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</si>
  <si>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</si>
  <si>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</si>
  <si>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</si>
  <si>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</si>
  <si>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</si>
  <si>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</si>
  <si>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</si>
  <si>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</si>
  <si>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</si>
  <si>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</si>
  <si>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</si>
  <si>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</si>
  <si>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</si>
  <si>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</si>
  <si>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</si>
  <si>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</si>
  <si>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</si>
  <si>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</si>
  <si>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</si>
  <si>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</si>
  <si>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</si>
  <si>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</si>
  <si>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</si>
  <si>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</si>
  <si>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</si>
  <si>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</si>
  <si>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</si>
  <si>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</si>
  <si>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</si>
  <si>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</si>
  <si>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</si>
  <si>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</si>
  <si>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</si>
  <si>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</si>
  <si>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</si>
  <si>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</si>
  <si>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</si>
  <si>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</si>
  <si>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</si>
  <si>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</si>
  <si>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</si>
  <si>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</si>
  <si>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</si>
  <si>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</si>
  <si>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</si>
  <si>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</si>
  <si>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</si>
  <si>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</si>
  <si>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</si>
  <si>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</si>
  <si>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</si>
  <si>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</si>
  <si>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</si>
  <si>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</si>
  <si>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</si>
  <si>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</si>
  <si>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</si>
  <si>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</si>
  <si>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</si>
  <si>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</si>
  <si>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</si>
  <si>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</si>
  <si>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</si>
  <si>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</si>
  <si>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</si>
  <si>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</si>
  <si>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</si>
  <si>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</si>
  <si>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</si>
  <si>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</si>
  <si>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</si>
  <si>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</si>
  <si>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</si>
  <si>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</si>
  <si>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</si>
  <si>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</si>
  <si>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</si>
  <si>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</si>
  <si>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</si>
  <si>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</si>
  <si>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</si>
  <si>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</si>
  <si>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</si>
  <si>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</si>
  <si>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</si>
  <si>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</si>
  <si>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</si>
  <si>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</si>
  <si>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</si>
  <si>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</si>
  <si>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</si>
  <si>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</si>
  <si>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</si>
  <si>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</si>
  <si>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</si>
  <si>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</si>
  <si>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</si>
  <si>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</si>
  <si>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</si>
  <si>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</si>
  <si>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</si>
  <si>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</si>
  <si>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</si>
  <si>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</si>
  <si>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</si>
  <si>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</si>
  <si>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</si>
  <si>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</si>
  <si>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</si>
  <si>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</si>
  <si>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</si>
  <si>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</si>
  <si>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</si>
  <si>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</si>
  <si>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</si>
  <si>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</si>
  <si>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</si>
  <si>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</si>
  <si>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</si>
  <si>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</si>
  <si>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</si>
  <si>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</si>
  <si>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</si>
  <si>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</si>
  <si>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</si>
  <si>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</si>
  <si>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</si>
  <si>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</si>
  <si>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</si>
  <si>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</si>
  <si>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</si>
  <si>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</si>
  <si>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</si>
  <si>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</si>
  <si>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</si>
  <si>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</si>
  <si>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</si>
  <si>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</si>
  <si>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</si>
  <si>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</si>
  <si>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</si>
  <si>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</si>
  <si>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</si>
  <si>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</si>
  <si>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</si>
  <si>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</si>
  <si>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</si>
  <si>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</si>
  <si>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</si>
  <si>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</si>
  <si>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</si>
  <si>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</si>
  <si>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</si>
  <si>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</si>
  <si>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</si>
  <si>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</si>
  <si>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</si>
  <si>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</si>
  <si>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</si>
  <si>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</si>
  <si>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</si>
  <si>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</si>
  <si>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</si>
  <si>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</si>
  <si>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</si>
  <si>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</si>
  <si>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</si>
  <si>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</si>
  <si>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</si>
  <si>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</si>
  <si>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</si>
  <si>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</si>
  <si>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</si>
  <si>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</si>
  <si>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</si>
  <si>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</si>
  <si>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</si>
  <si>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</si>
  <si>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</si>
  <si>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</si>
  <si>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</si>
  <si>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</si>
  <si>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</si>
  <si>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</si>
  <si>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</si>
  <si>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</si>
  <si>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</si>
  <si>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</si>
  <si>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</si>
  <si>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</si>
  <si>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</si>
  <si>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</si>
  <si>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</si>
  <si>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</si>
  <si>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</si>
  <si>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</si>
  <si>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</si>
  <si>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</si>
  <si>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</si>
  <si>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</si>
  <si>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</si>
  <si>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</si>
  <si>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</si>
  <si>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</si>
  <si>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</si>
  <si>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</si>
  <si>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</si>
  <si>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</si>
  <si>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</si>
  <si>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</si>
  <si>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</si>
  <si>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</si>
  <si>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</si>
  <si>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</si>
  <si>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</si>
  <si>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</si>
  <si>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</si>
  <si>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</si>
  <si>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</si>
  <si>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</si>
  <si>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</si>
  <si>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</si>
  <si>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</si>
  <si>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</si>
  <si>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</si>
  <si>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</si>
  <si>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</si>
  <si>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</si>
  <si>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</si>
  <si>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</si>
  <si>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</si>
  <si>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</si>
  <si>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</si>
  <si>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</si>
  <si>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</si>
  <si>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</si>
  <si>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</si>
  <si>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</si>
  <si>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</si>
  <si>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</si>
  <si>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</si>
  <si>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</si>
  <si>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</si>
  <si>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</si>
  <si>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</si>
  <si>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</si>
  <si>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</si>
  <si>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</si>
  <si>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</si>
  <si>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</si>
  <si>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</si>
  <si>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</si>
  <si>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</si>
  <si>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</si>
  <si>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</si>
  <si>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</si>
  <si>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</si>
  <si>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</si>
  <si>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</si>
  <si>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</si>
  <si>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</si>
  <si>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</si>
  <si>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</si>
  <si>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</si>
  <si>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</si>
  <si>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</si>
  <si>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</si>
  <si>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</si>
  <si>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</si>
  <si>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</si>
  <si>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</si>
  <si>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</si>
  <si>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</si>
  <si>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</si>
  <si>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</si>
  <si>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</si>
  <si>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</si>
  <si>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</si>
  <si>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</si>
  <si>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</si>
  <si>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</si>
  <si>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</si>
  <si>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</si>
  <si>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</si>
  <si>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</si>
  <si>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</si>
  <si>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</si>
  <si>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</si>
  <si>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</si>
  <si>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</si>
  <si>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</si>
  <si>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</si>
  <si>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</si>
  <si>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</si>
  <si>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</si>
  <si>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</si>
  <si>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</si>
  <si>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</si>
  <si>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</si>
  <si>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</si>
  <si>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</si>
  <si>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</si>
  <si>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</si>
  <si>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</si>
  <si>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</si>
  <si>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</si>
  <si>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</si>
  <si>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</si>
  <si>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</si>
  <si>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</si>
  <si>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</si>
  <si>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</si>
  <si>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</si>
  <si>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</si>
  <si>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</si>
  <si>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</si>
  <si>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</si>
  <si>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</si>
  <si>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</si>
  <si>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</si>
  <si>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</si>
  <si>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</si>
  <si>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</si>
  <si>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</si>
  <si>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</si>
  <si>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</si>
  <si>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</si>
  <si>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</si>
  <si>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</si>
  <si>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</si>
  <si>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</si>
  <si>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</si>
  <si>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</si>
  <si>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</si>
  <si>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</si>
  <si>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</si>
  <si>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</si>
  <si>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</si>
  <si>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</si>
  <si>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</si>
  <si>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</si>
  <si>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</si>
  <si>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</si>
  <si>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</si>
  <si>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</si>
  <si>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</si>
  <si>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</si>
  <si>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</si>
  <si>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</si>
  <si>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</si>
  <si>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</si>
  <si>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</si>
  <si>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</si>
  <si>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</si>
  <si>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</si>
  <si>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</si>
  <si>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</si>
  <si>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</si>
  <si>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</si>
  <si>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</si>
  <si>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</si>
  <si>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</si>
  <si>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</si>
  <si>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</si>
  <si>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</si>
  <si>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</si>
  <si>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</si>
  <si>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</si>
  <si>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</si>
  <si>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</si>
  <si>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</si>
  <si>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</si>
  <si>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</si>
  <si>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</si>
  <si>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</si>
  <si>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</si>
  <si>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</si>
  <si>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</si>
  <si>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</si>
  <si>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</si>
  <si>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</si>
  <si>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</si>
  <si>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</si>
  <si>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</si>
  <si>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</si>
  <si>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</si>
  <si>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</si>
  <si>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</si>
  <si>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</si>
  <si>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</si>
  <si>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</si>
  <si>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</si>
  <si>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</si>
  <si>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</si>
  <si>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</si>
  <si>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</si>
  <si>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</si>
  <si>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</si>
  <si>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</si>
  <si>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</si>
  <si>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</si>
  <si>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</si>
  <si>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</si>
  <si>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</si>
  <si>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</si>
  <si>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</si>
  <si>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</si>
  <si>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</si>
  <si>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</si>
  <si>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</si>
  <si>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</si>
  <si>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</si>
  <si>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</si>
  <si>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</si>
  <si>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</si>
  <si>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</si>
  <si>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</si>
  <si>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</si>
  <si>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</si>
  <si>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</si>
  <si>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</si>
  <si>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</si>
  <si>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</si>
  <si>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</si>
  <si>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</si>
  <si>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</si>
  <si>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</si>
  <si>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</si>
  <si>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</si>
  <si>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</si>
  <si>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</si>
  <si>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</si>
  <si>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</si>
  <si>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</si>
  <si>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</si>
  <si>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</si>
  <si>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</si>
  <si>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</si>
  <si>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</si>
  <si>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</si>
  <si>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</si>
  <si>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</si>
  <si>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</si>
  <si>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</si>
  <si>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</si>
  <si>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</si>
  <si>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</si>
  <si>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</si>
  <si>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</si>
  <si>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</si>
  <si>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</si>
  <si>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</si>
  <si>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</si>
  <si>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</si>
  <si>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</si>
  <si>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</si>
  <si>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</si>
  <si>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</si>
  <si>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</si>
  <si>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</si>
  <si>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</si>
  <si>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</si>
  <si>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</si>
  <si>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</si>
  <si>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</si>
  <si>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</si>
  <si>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</si>
  <si>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</si>
  <si>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</si>
  <si>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</si>
  <si>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</si>
  <si>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</si>
  <si>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</si>
  <si>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</si>
  <si>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</si>
  <si>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</si>
  <si>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</si>
  <si>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</si>
  <si>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</si>
  <si>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</si>
  <si>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</si>
  <si>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</si>
  <si>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</si>
  <si>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</si>
  <si>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</si>
  <si>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</si>
  <si>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</si>
  <si>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</si>
  <si>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</si>
  <si>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</si>
  <si>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</si>
  <si>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</si>
  <si>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</si>
  <si>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</si>
  <si>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</si>
  <si>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</si>
  <si>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</si>
  <si>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</si>
  <si>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</si>
  <si>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</si>
  <si>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</si>
  <si>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</si>
  <si>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</si>
  <si>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</si>
  <si>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</si>
  <si>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</si>
  <si>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</si>
  <si>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</si>
  <si>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</si>
  <si>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</si>
  <si>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</si>
  <si>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</si>
  <si>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</si>
  <si>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</si>
  <si>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</si>
  <si>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</si>
  <si>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</si>
  <si>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</si>
  <si>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</si>
  <si>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</si>
  <si>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</si>
  <si>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</si>
  <si>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</si>
  <si>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</si>
  <si>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</si>
  <si>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</si>
  <si>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</si>
  <si>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</si>
  <si>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</si>
  <si>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</si>
  <si>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</si>
  <si>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</si>
  <si>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</si>
  <si>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</si>
  <si>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</si>
  <si>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</si>
  <si>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</si>
  <si>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</si>
  <si>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</si>
  <si>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</si>
  <si>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</si>
  <si>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</si>
  <si>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</si>
  <si>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</si>
  <si>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</si>
  <si>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</si>
  <si>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</si>
  <si>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</si>
  <si>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</si>
  <si>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</si>
  <si>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</si>
  <si>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</si>
  <si>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</si>
  <si>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</si>
  <si>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</si>
  <si>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</si>
  <si>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</si>
  <si>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</si>
  <si>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</si>
  <si>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</si>
  <si>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</si>
  <si>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</si>
  <si>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</si>
  <si>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</si>
  <si>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</si>
  <si>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</si>
  <si>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</si>
  <si>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</si>
  <si>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</si>
  <si>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</si>
  <si>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</si>
  <si>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</si>
  <si>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</si>
  <si>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</si>
  <si>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</si>
  <si>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</si>
  <si>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</si>
  <si>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</si>
  <si>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</si>
  <si>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</si>
  <si>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</si>
  <si>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</si>
  <si>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</si>
  <si>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</si>
  <si>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</si>
  <si>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</si>
  <si>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</si>
  <si>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</si>
  <si>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</si>
  <si>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</si>
  <si>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</si>
  <si>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</si>
  <si>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</si>
  <si>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</si>
  <si>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</si>
  <si>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</si>
  <si>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</si>
  <si>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</si>
  <si>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</si>
  <si>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</si>
  <si>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</si>
  <si>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</si>
  <si>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</si>
  <si>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</si>
  <si>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</si>
  <si>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</si>
  <si>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</si>
  <si>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</si>
  <si>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</si>
  <si>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</si>
  <si>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</si>
  <si>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</si>
  <si>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</si>
  <si>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</si>
  <si>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</si>
  <si>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</si>
  <si>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</si>
  <si>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</si>
  <si>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</si>
  <si>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</si>
  <si>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</si>
  <si>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</si>
  <si>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</si>
  <si>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</si>
  <si>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</si>
  <si>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</si>
  <si>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</si>
  <si>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</si>
  <si>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</si>
  <si>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</si>
  <si>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</si>
  <si>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</si>
  <si>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</si>
  <si>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</si>
  <si>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</si>
  <si>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</si>
  <si>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</si>
  <si>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</si>
  <si>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</si>
  <si>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</si>
  <si>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</si>
  <si>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</si>
  <si>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</si>
  <si>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</si>
  <si>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</si>
  <si>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</si>
  <si>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</si>
  <si>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</si>
  <si>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</si>
  <si>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</si>
  <si>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</si>
  <si>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</si>
  <si>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</si>
  <si>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</si>
  <si>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</si>
  <si>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</si>
  <si>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</si>
  <si>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</si>
  <si>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</si>
  <si>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</si>
  <si>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</si>
  <si>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</si>
  <si>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</si>
  <si>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</si>
  <si>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</si>
  <si>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</si>
  <si>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</si>
  <si>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</si>
  <si>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</si>
  <si>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</si>
  <si>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</si>
  <si>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</si>
  <si>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</si>
  <si>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</si>
  <si>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</si>
  <si>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</si>
  <si>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</si>
  <si>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</si>
  <si>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</si>
  <si>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</si>
  <si>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</si>
  <si>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</si>
  <si>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</si>
  <si>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</si>
  <si>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</si>
  <si>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</si>
  <si>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</si>
  <si>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</si>
  <si>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</si>
  <si>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</si>
  <si>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</si>
  <si>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</si>
  <si>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</si>
  <si>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</si>
  <si>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</si>
  <si>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</si>
  <si>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</si>
  <si>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</si>
  <si>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</si>
  <si>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</si>
  <si>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</si>
  <si>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</si>
  <si>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</si>
  <si>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</si>
  <si>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</si>
  <si>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</si>
  <si>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</si>
  <si>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</si>
  <si>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</si>
  <si>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</si>
  <si>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</si>
  <si>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</si>
  <si>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</si>
  <si>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</si>
  <si>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</si>
  <si>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</si>
  <si>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</si>
  <si>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</si>
  <si>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</si>
  <si>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</si>
  <si>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</si>
  <si>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</si>
  <si>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</si>
  <si>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</si>
  <si>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</si>
  <si>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</si>
  <si>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</si>
  <si>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</si>
  <si>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</si>
  <si>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</si>
  <si>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</si>
  <si>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</si>
  <si>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</si>
  <si>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</si>
  <si>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</si>
  <si>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</si>
  <si>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</si>
  <si>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</si>
  <si>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</si>
  <si>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</si>
  <si>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</si>
  <si>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</si>
  <si>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</si>
  <si>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</si>
  <si>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</si>
  <si>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</si>
  <si>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</si>
  <si>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</si>
  <si>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</si>
  <si>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</si>
  <si>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</si>
  <si>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</si>
  <si>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</si>
  <si>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</si>
  <si>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</si>
  <si>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</si>
  <si>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</si>
  <si>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</si>
  <si>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</si>
  <si>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</si>
  <si>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</si>
  <si>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</si>
  <si>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</si>
  <si>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</si>
  <si>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</si>
  <si>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</si>
  <si>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</si>
  <si>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</si>
  <si>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</si>
  <si>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</si>
  <si>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</si>
  <si>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</si>
  <si>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</si>
  <si>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</si>
  <si>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</si>
  <si>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</si>
  <si>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</si>
  <si>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</si>
  <si>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</si>
  <si>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</si>
  <si>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</si>
  <si>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</si>
  <si>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</si>
  <si>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</si>
  <si>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</si>
  <si>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</si>
  <si>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</si>
  <si>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</si>
  <si>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</si>
  <si>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</si>
  <si>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</si>
  <si>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</si>
  <si>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</si>
  <si>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</si>
  <si>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</si>
  <si>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</si>
  <si>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</si>
  <si>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</si>
  <si>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</si>
  <si>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</si>
  <si>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</si>
  <si>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</si>
  <si>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</si>
  <si>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</si>
  <si>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</si>
  <si>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</si>
  <si>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</si>
  <si>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</si>
  <si>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</si>
  <si>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</si>
  <si>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</si>
  <si>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</si>
  <si>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</si>
  <si>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</si>
  <si>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</si>
  <si>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</si>
  <si>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</si>
  <si>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</si>
  <si>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</si>
  <si>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</si>
  <si>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</si>
  <si>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</si>
  <si>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</si>
  <si>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</si>
  <si>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</si>
  <si>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</si>
  <si>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</si>
  <si>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</si>
  <si>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</si>
  <si>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</si>
  <si>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</si>
  <si>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</si>
  <si>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</si>
  <si>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</si>
  <si>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</si>
  <si>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</si>
  <si>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</si>
  <si>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</si>
  <si>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</si>
  <si>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</si>
  <si>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</si>
  <si>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</si>
  <si>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</si>
  <si>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</si>
  <si>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</si>
  <si>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</si>
  <si>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</si>
  <si>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</si>
  <si>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</si>
  <si>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</si>
  <si>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</si>
  <si>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</si>
  <si>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</si>
  <si>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</si>
  <si>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</si>
  <si>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</si>
  <si>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</si>
  <si>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</si>
  <si>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</si>
  <si>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</si>
  <si>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</si>
  <si>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</si>
  <si>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</si>
  <si>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</si>
  <si>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</si>
  <si>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</si>
  <si>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</si>
  <si>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</si>
  <si>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</si>
  <si>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</si>
  <si>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</si>
  <si>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</si>
  <si>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</si>
  <si>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</si>
  <si>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</si>
  <si>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</si>
  <si>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</si>
  <si>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</si>
  <si>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</si>
  <si>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</si>
  <si>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</si>
  <si>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</si>
  <si>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</si>
  <si>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</si>
  <si>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</si>
  <si>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</si>
  <si>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</si>
  <si>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</si>
  <si>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</si>
  <si>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</si>
  <si>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</si>
  <si>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</si>
  <si>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</si>
  <si>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</si>
  <si>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</si>
  <si>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</si>
  <si>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</si>
  <si>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</si>
  <si>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</si>
  <si>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</si>
  <si>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</si>
  <si>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</si>
  <si>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</si>
  <si>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</si>
  <si>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</si>
  <si>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</si>
  <si>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</si>
  <si>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</si>
  <si>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</si>
  <si>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</si>
  <si>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</si>
  <si>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</si>
  <si>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</si>
  <si>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</si>
  <si>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</si>
  <si>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</si>
  <si>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</si>
  <si>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</si>
  <si>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</si>
  <si>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</si>
  <si>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</si>
  <si>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</si>
  <si>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</si>
  <si>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</si>
  <si>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</si>
  <si>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</si>
  <si>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</si>
  <si>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</si>
  <si>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</si>
  <si>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</si>
  <si>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</si>
  <si>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</si>
  <si>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</si>
  <si>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</si>
  <si>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</si>
  <si>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</si>
  <si>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</si>
  <si>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</si>
  <si>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</si>
  <si>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</si>
  <si>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</si>
  <si>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</si>
  <si>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</si>
  <si>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</si>
  <si>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</si>
  <si>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</si>
  <si>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</si>
  <si>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</si>
  <si>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</si>
  <si>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</si>
  <si>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</si>
  <si>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</si>
  <si>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</si>
  <si>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</si>
  <si>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</si>
  <si>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</si>
  <si>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</si>
  <si>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</si>
  <si>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</si>
  <si>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</si>
  <si>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</si>
  <si>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</si>
  <si>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</si>
  <si>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</si>
  <si>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</si>
  <si>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</si>
  <si>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</si>
  <si>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</si>
  <si>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</si>
  <si>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</si>
  <si>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</si>
  <si>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</si>
  <si>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</si>
  <si>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</si>
  <si>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</si>
  <si>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</si>
  <si>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</si>
  <si>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</si>
  <si>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</si>
  <si>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</si>
  <si>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</si>
  <si>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</si>
  <si>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</si>
  <si>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</si>
  <si>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</si>
  <si>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</si>
  <si>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</si>
  <si>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</si>
  <si>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</si>
  <si>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</si>
  <si>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</si>
  <si>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</si>
  <si>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</si>
  <si>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</si>
  <si>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</si>
  <si>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</si>
  <si>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</si>
  <si>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</si>
  <si>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</si>
  <si>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</si>
  <si>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</si>
  <si>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</si>
  <si>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</si>
  <si>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</si>
  <si>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</si>
  <si>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</si>
  <si>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</si>
  <si>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</si>
  <si>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</si>
  <si>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</si>
  <si>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</si>
  <si>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</si>
  <si>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</si>
  <si>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</si>
  <si>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</si>
  <si>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</si>
  <si>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</si>
  <si>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</si>
  <si>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</si>
  <si>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</si>
  <si>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</si>
  <si>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</si>
  <si>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</si>
  <si>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</si>
  <si>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</si>
  <si>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</si>
  <si>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</si>
  <si>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</si>
  <si>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</si>
  <si>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</si>
  <si>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</si>
  <si>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</si>
  <si>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</si>
  <si>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</si>
  <si>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</si>
  <si>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</si>
  <si>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</si>
  <si>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</si>
  <si>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</si>
  <si>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</si>
  <si>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</si>
  <si>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</si>
  <si>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</si>
  <si>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</si>
  <si>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</si>
  <si>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</si>
  <si>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</si>
  <si>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</si>
  <si>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</si>
  <si>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</si>
  <si>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</si>
  <si>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</si>
  <si>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</si>
  <si>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</si>
  <si>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</si>
  <si>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</si>
  <si>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</si>
  <si>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</si>
  <si>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</si>
  <si>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</si>
  <si>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</si>
  <si>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</si>
  <si>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</si>
  <si>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</si>
  <si>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</si>
  <si>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</si>
  <si>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</si>
  <si>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</si>
  <si>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</si>
  <si>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</si>
  <si>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</si>
  <si>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</si>
  <si>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</si>
  <si>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</si>
  <si>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</si>
  <si>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</si>
  <si>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</si>
  <si>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</si>
  <si>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</si>
  <si>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</si>
  <si>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</si>
  <si>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</si>
  <si>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</si>
  <si>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</si>
  <si>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</si>
  <si>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</si>
  <si>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</si>
  <si>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</si>
  <si>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</si>
  <si>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</si>
  <si>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</si>
  <si>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</si>
  <si>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</si>
  <si>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</si>
  <si>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</si>
  <si>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</si>
  <si>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</si>
  <si>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</si>
  <si>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</si>
  <si>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</si>
  <si>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</si>
  <si>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</si>
  <si>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</si>
  <si>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</si>
  <si>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</si>
  <si>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</si>
  <si>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</si>
  <si>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</si>
  <si>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</si>
  <si>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</si>
  <si>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</si>
  <si>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</si>
  <si>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</si>
  <si>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</si>
  <si>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</si>
  <si>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</si>
  <si>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</si>
  <si>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</si>
  <si>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</si>
  <si>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</si>
  <si>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</si>
  <si>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</si>
  <si>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</si>
  <si>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</si>
  <si>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</si>
  <si>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</si>
  <si>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</si>
  <si>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</si>
  <si>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</si>
  <si>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</si>
  <si>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</si>
  <si>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</si>
  <si>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</si>
  <si>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</si>
  <si>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</si>
  <si>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</si>
  <si>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</si>
  <si>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</si>
  <si>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</si>
  <si>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</si>
  <si>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</si>
  <si>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</si>
  <si>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</si>
  <si>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</si>
  <si>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</si>
  <si>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</si>
  <si>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</si>
  <si>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</si>
  <si>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</si>
  <si>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</si>
  <si>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</si>
  <si>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</si>
  <si>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</si>
  <si>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</si>
  <si>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</si>
  <si>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</si>
  <si>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</si>
  <si>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</si>
  <si>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</si>
  <si>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</si>
  <si>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</si>
  <si>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</si>
  <si>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</si>
  <si>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</si>
  <si>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</si>
  <si>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</si>
  <si>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</si>
  <si>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</si>
  <si>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</si>
  <si>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</si>
  <si>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</si>
  <si>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</si>
  <si>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</si>
  <si>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</si>
  <si>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</si>
  <si>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</si>
  <si>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</si>
  <si>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</si>
  <si>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</si>
  <si>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</si>
  <si>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</si>
  <si>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</si>
  <si>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</si>
  <si>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</si>
  <si>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</si>
  <si>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</si>
  <si>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</si>
  <si>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</si>
  <si>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</si>
  <si>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</si>
  <si>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</si>
  <si>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</si>
  <si>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</si>
  <si>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</si>
  <si>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</si>
  <si>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</si>
  <si>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</si>
  <si>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</si>
  <si>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</si>
  <si>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</si>
  <si>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</si>
  <si>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</si>
  <si>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</si>
  <si>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</si>
  <si>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</si>
  <si>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</si>
  <si>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</si>
  <si>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</si>
  <si>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</si>
  <si>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</si>
  <si>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</si>
  <si>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</si>
  <si>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</si>
  <si>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</si>
  <si>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</si>
  <si>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</si>
  <si>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</si>
  <si>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</si>
  <si>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</si>
  <si>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</si>
  <si>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</si>
  <si>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</si>
  <si>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</si>
  <si>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</si>
  <si>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</si>
  <si>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</si>
  <si>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</si>
  <si>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</si>
  <si>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</si>
  <si>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</si>
  <si>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</si>
  <si>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</si>
  <si>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</si>
  <si>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</si>
  <si>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</si>
  <si>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</si>
  <si>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</si>
  <si>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</si>
  <si>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</si>
  <si>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</si>
  <si>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</si>
  <si>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</si>
  <si>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</si>
  <si>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</si>
  <si>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</si>
  <si>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</si>
  <si>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</si>
  <si>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</si>
  <si>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</si>
  <si>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</si>
  <si>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</si>
  <si>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</si>
  <si>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</si>
  <si>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</si>
  <si>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</si>
  <si>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</si>
  <si>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</si>
  <si>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</si>
  <si>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</si>
  <si>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</si>
  <si>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</si>
  <si>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</si>
  <si>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</si>
  <si>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</si>
  <si>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</si>
  <si>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</si>
  <si>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</si>
  <si>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</si>
  <si>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</si>
  <si>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</si>
  <si>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</si>
  <si>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</si>
  <si>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</si>
  <si>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</si>
  <si>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</si>
  <si>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</si>
  <si>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</si>
  <si>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</si>
  <si>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</si>
  <si>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</si>
  <si>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</si>
  <si>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</si>
  <si>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</si>
  <si>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</si>
  <si>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</si>
  <si>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</si>
  <si>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</si>
  <si>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</si>
  <si>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</si>
  <si>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</si>
  <si>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</si>
  <si>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</si>
  <si>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</si>
  <si>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</si>
  <si>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</si>
  <si>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</si>
  <si>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</si>
  <si>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</si>
  <si>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</si>
  <si>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</si>
  <si>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</si>
  <si>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</si>
  <si>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</si>
  <si>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</si>
  <si>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</si>
  <si>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</si>
  <si>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</si>
  <si>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</si>
  <si>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</si>
  <si>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</si>
  <si>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</si>
  <si>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</si>
  <si>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</si>
  <si>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</si>
  <si>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</si>
  <si>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</si>
  <si>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</si>
  <si>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</si>
  <si>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</si>
  <si>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</si>
  <si>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</si>
  <si>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</si>
  <si>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</si>
  <si>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</si>
  <si>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</si>
  <si>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</si>
  <si>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</si>
  <si>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</si>
  <si>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</si>
  <si>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</si>
  <si>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</si>
  <si>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</si>
  <si>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</si>
  <si>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</si>
  <si>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</si>
  <si>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</si>
  <si>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</si>
  <si>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</si>
  <si>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</si>
  <si>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</si>
  <si>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</si>
  <si>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</si>
  <si>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</si>
  <si>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</si>
  <si>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</si>
  <si>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</si>
  <si>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</si>
  <si>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</si>
  <si>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</si>
  <si>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</si>
  <si>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</si>
  <si>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</si>
  <si>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</si>
  <si>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</si>
  <si>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</si>
  <si>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</si>
  <si>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</si>
  <si>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</si>
  <si>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</si>
  <si>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</si>
  <si>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</si>
  <si>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</si>
  <si>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</si>
  <si>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</si>
  <si>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</si>
  <si>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</si>
  <si>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</si>
  <si>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</si>
  <si>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</si>
  <si>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</si>
  <si>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</si>
  <si>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</si>
  <si>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</si>
  <si>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</si>
  <si>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</si>
  <si>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</si>
  <si>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</si>
  <si>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</si>
  <si>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</si>
  <si>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</si>
  <si>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</si>
  <si>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</si>
  <si>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</si>
  <si>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</si>
  <si>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</si>
  <si>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</si>
  <si>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</si>
  <si>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</si>
  <si>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</si>
  <si>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</si>
  <si>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</si>
  <si>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</si>
  <si>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</si>
  <si>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</si>
  <si>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</si>
  <si>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</si>
  <si>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</si>
  <si>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</si>
  <si>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</si>
  <si>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</si>
  <si>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</si>
  <si>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</si>
  <si>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</si>
  <si>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</si>
  <si>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</si>
  <si>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</si>
  <si>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</si>
  <si>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</si>
  <si>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</si>
  <si>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</si>
  <si>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</si>
  <si>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</si>
  <si>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</si>
  <si>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</si>
  <si>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</si>
  <si>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</si>
  <si>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</si>
  <si>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</si>
  <si>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</si>
  <si>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</si>
  <si>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</si>
  <si>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</si>
  <si>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</si>
  <si>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</si>
  <si>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</si>
  <si>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</si>
  <si>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</si>
  <si>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</si>
  <si>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</si>
  <si>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</si>
  <si>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</si>
  <si>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</si>
  <si>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</si>
  <si>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</si>
  <si>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</si>
  <si>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</si>
  <si>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</si>
  <si>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</si>
  <si>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</si>
  <si>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</si>
  <si>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</si>
  <si>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</si>
  <si>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</si>
  <si>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</si>
  <si>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</si>
  <si>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</si>
  <si>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</si>
  <si>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</si>
  <si>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</si>
  <si>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</si>
  <si>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</si>
  <si>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</si>
  <si>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</si>
  <si>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</si>
  <si>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</si>
  <si>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</si>
  <si>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</si>
  <si>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</si>
  <si>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</si>
  <si>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</si>
  <si>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</si>
  <si>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</si>
  <si>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</si>
  <si>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</si>
  <si>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</si>
  <si>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</si>
  <si>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</si>
  <si>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</si>
  <si>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</si>
  <si>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</si>
  <si>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</si>
  <si>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</si>
  <si>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</si>
  <si>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</si>
  <si>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</si>
  <si>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</si>
  <si>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</si>
  <si>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</si>
  <si>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</si>
  <si>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</si>
  <si>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</si>
  <si>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</si>
  <si>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</si>
  <si>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</si>
  <si>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</si>
  <si>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</si>
  <si>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</si>
  <si>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</si>
  <si>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</si>
  <si>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</si>
  <si>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</si>
  <si>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</si>
  <si>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</si>
  <si>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</si>
  <si>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</si>
  <si>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</si>
  <si>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</si>
  <si>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</si>
  <si>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</si>
  <si>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</si>
  <si>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</si>
  <si>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</si>
  <si>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</si>
  <si>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</si>
  <si>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</si>
  <si>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</si>
  <si>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</si>
  <si>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</si>
  <si>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</si>
  <si>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</si>
  <si>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</si>
  <si>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</si>
  <si>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</si>
  <si>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</si>
  <si>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</si>
  <si>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</si>
  <si>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</si>
  <si>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</si>
  <si>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</si>
  <si>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</si>
  <si>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</si>
  <si>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</si>
  <si>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</si>
  <si>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</si>
  <si>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</si>
  <si>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</si>
  <si>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</si>
  <si>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</si>
  <si>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</si>
  <si>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</si>
  <si>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</si>
  <si>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</si>
  <si>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</si>
  <si>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</si>
  <si>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</si>
  <si>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</si>
  <si>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</si>
  <si>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</si>
  <si>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</si>
  <si>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</si>
  <si>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</si>
  <si>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</si>
  <si>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</si>
  <si>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</si>
  <si>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</si>
  <si>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</si>
  <si>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</si>
  <si>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</si>
  <si>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</si>
  <si>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</si>
  <si>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</si>
  <si>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</si>
  <si>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</si>
  <si>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</si>
  <si>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</si>
  <si>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</si>
  <si>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</si>
  <si>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</si>
  <si>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</si>
  <si>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</si>
  <si>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</si>
  <si>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</si>
  <si>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</si>
  <si>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</si>
  <si>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</si>
  <si>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</si>
  <si>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</si>
  <si>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</si>
  <si>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</si>
  <si>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</si>
  <si>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</si>
  <si>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</si>
  <si>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</si>
  <si>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</si>
  <si>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</si>
  <si>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</si>
  <si>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</si>
  <si>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</si>
  <si>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</si>
  <si>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</si>
  <si>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</si>
  <si>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</si>
  <si>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</si>
  <si>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</si>
  <si>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</si>
  <si>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</si>
  <si>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</si>
  <si>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</si>
  <si>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</si>
  <si>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</si>
  <si>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</si>
  <si>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</si>
  <si>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</si>
  <si>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</si>
  <si>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</si>
  <si>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</si>
  <si>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</si>
  <si>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</si>
  <si>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</si>
  <si>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</si>
  <si>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</si>
  <si>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</si>
  <si>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</si>
  <si>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</si>
  <si>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</si>
  <si>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</si>
  <si>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</si>
  <si>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</si>
  <si>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</si>
  <si>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</si>
  <si>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</si>
  <si>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</si>
  <si>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</si>
  <si>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</si>
  <si>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</si>
  <si>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</si>
  <si>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</si>
  <si>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</si>
  <si>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</si>
  <si>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</si>
  <si>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</si>
  <si>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</si>
  <si>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</si>
  <si>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</si>
  <si>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</si>
  <si>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</si>
  <si>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</si>
  <si>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</si>
  <si>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</si>
  <si>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</si>
  <si>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</si>
  <si>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</si>
  <si>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</si>
  <si>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</si>
  <si>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</si>
  <si>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</si>
  <si>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</si>
  <si>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</si>
  <si>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</si>
  <si>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</si>
  <si>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</si>
  <si>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</si>
  <si>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</si>
  <si>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</si>
  <si>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</si>
  <si>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</si>
  <si>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</si>
  <si>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</si>
  <si>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</si>
  <si>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</si>
  <si>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</si>
  <si>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</si>
  <si>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</si>
  <si>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</si>
  <si>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</si>
  <si>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</si>
  <si>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</si>
  <si>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</si>
  <si>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</si>
  <si>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</si>
  <si>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</si>
  <si>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</si>
  <si>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</si>
  <si>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</si>
  <si>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</si>
  <si>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</si>
  <si>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</si>
  <si>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</si>
  <si>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</si>
  <si>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</si>
  <si>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</si>
  <si>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</si>
  <si>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</si>
  <si>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</si>
  <si>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</si>
  <si>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</si>
  <si>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</si>
  <si>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</si>
  <si>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</si>
  <si>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</si>
  <si>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</si>
  <si>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</si>
  <si>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</si>
  <si>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</si>
  <si>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</si>
  <si>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</si>
  <si>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</si>
  <si>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</si>
  <si>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</si>
  <si>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</si>
  <si>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</si>
  <si>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</si>
  <si>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</si>
  <si>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</si>
  <si>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</si>
  <si>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</si>
  <si>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</si>
  <si>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</si>
  <si>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</si>
  <si>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</si>
  <si>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</si>
  <si>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</si>
  <si>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</si>
  <si>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</si>
  <si>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</si>
  <si>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</si>
  <si>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</si>
  <si>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</si>
  <si>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</si>
  <si>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</si>
  <si>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</si>
  <si>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</si>
  <si>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</si>
  <si>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</si>
  <si>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</si>
  <si>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</si>
  <si>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</si>
  <si>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</si>
  <si>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</si>
  <si>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</si>
  <si>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</si>
  <si>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</si>
  <si>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</si>
  <si>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</si>
  <si>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</si>
  <si>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</si>
  <si>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</si>
  <si>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</si>
  <si>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</si>
  <si>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</si>
  <si>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</si>
  <si>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</si>
  <si>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</si>
  <si>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</si>
  <si>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</si>
  <si>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</si>
  <si>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</si>
  <si>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</si>
  <si>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</si>
  <si>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</si>
  <si>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</si>
  <si>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</si>
  <si>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</si>
  <si>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</si>
  <si>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</si>
  <si>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</si>
  <si>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</si>
  <si>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</si>
  <si>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</si>
  <si>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</si>
  <si>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</si>
  <si>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</si>
  <si>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</si>
  <si>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</si>
  <si>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</si>
  <si>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</si>
  <si>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</si>
  <si>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</si>
  <si>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</si>
  <si>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</si>
  <si>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</si>
  <si>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</si>
  <si>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</si>
  <si>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</si>
  <si>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</si>
  <si>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</si>
  <si>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</si>
  <si>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</si>
  <si>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</si>
  <si>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</si>
  <si>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</si>
  <si>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</si>
  <si>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</si>
  <si>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</si>
  <si>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</si>
  <si>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</si>
  <si>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</si>
  <si>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</si>
  <si>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</si>
  <si>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</si>
  <si>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</si>
  <si>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</si>
  <si>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</si>
  <si>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</si>
  <si>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</si>
  <si>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</si>
  <si>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</si>
  <si>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</si>
  <si>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</si>
  <si>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</si>
  <si>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</si>
  <si>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</si>
  <si>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</si>
  <si>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</si>
  <si>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</si>
  <si>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</si>
  <si>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</si>
  <si>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</si>
  <si>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</si>
  <si>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</si>
  <si>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</si>
  <si>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</si>
  <si>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</si>
  <si>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</si>
  <si>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</si>
  <si>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</si>
  <si>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</si>
  <si>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</si>
  <si>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</si>
  <si>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</si>
  <si>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</si>
  <si>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</si>
  <si>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</si>
  <si>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</si>
  <si>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</si>
  <si>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</si>
  <si>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</si>
  <si>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</si>
  <si>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</si>
  <si>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</si>
  <si>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</si>
  <si>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</si>
  <si>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</si>
  <si>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</si>
  <si>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</si>
  <si>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</si>
  <si>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</si>
  <si>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</si>
  <si>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</si>
  <si>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</si>
  <si>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</si>
  <si>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</si>
  <si>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</si>
  <si>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</si>
  <si>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</si>
  <si>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</si>
  <si>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</si>
  <si>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</si>
  <si>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</si>
  <si>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</si>
  <si>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</si>
  <si>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</si>
  <si>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</si>
  <si>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</si>
  <si>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</si>
  <si>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</si>
  <si>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</si>
  <si>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</si>
  <si>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</si>
  <si>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</si>
  <si>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</si>
  <si>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</si>
  <si>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</si>
  <si>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</si>
  <si>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</si>
  <si>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</si>
  <si>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</si>
  <si>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</si>
  <si>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</si>
  <si>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</si>
  <si>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</si>
  <si>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</si>
  <si>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</si>
  <si>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</si>
  <si>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</si>
  <si>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</si>
  <si>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</si>
  <si>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</si>
  <si>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</si>
  <si>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</si>
  <si>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</si>
  <si>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</si>
  <si>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</si>
  <si>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</si>
  <si>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</si>
  <si>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</si>
  <si>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</si>
  <si>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</si>
  <si>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</si>
  <si>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</si>
  <si>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</si>
  <si>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</si>
  <si>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</si>
  <si>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</si>
  <si>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</si>
  <si>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</si>
  <si>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</si>
  <si>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</si>
  <si>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</si>
  <si>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</si>
  <si>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</si>
  <si>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</si>
  <si>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</si>
  <si>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</si>
  <si>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</si>
  <si>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</si>
  <si>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</si>
  <si>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</si>
  <si>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</si>
  <si>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</si>
  <si>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</si>
  <si>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</si>
  <si>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</si>
  <si>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</si>
  <si>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</si>
  <si>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</si>
  <si>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</si>
  <si>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</si>
  <si>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</si>
  <si>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</si>
  <si>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</si>
  <si>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</si>
  <si>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</si>
  <si>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</si>
  <si>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</si>
  <si>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</si>
  <si>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</si>
  <si>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</si>
  <si>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</si>
  <si>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</si>
  <si>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</si>
  <si>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</si>
  <si>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</si>
  <si>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</si>
  <si>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</si>
  <si>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</si>
  <si>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</si>
  <si>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</si>
  <si>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</si>
  <si>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</si>
  <si>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</si>
  <si>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</si>
  <si>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</si>
  <si>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</si>
  <si>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</si>
  <si>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</si>
  <si>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</si>
  <si>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</si>
  <si>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</si>
  <si>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</si>
  <si>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</si>
  <si>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</si>
  <si>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</si>
  <si>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</si>
  <si>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</si>
  <si>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</si>
  <si>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</si>
  <si>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</si>
  <si>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</si>
  <si>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</si>
  <si>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</si>
  <si>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</si>
  <si>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</si>
  <si>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</si>
  <si>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</si>
  <si>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</si>
  <si>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</si>
  <si>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</si>
  <si>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</si>
  <si>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</si>
  <si>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</si>
  <si>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</si>
  <si>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</si>
  <si>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</si>
  <si>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</si>
  <si>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</si>
  <si>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</si>
  <si>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</si>
  <si>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</si>
  <si>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</si>
  <si>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</si>
  <si>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</si>
  <si>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</si>
  <si>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</si>
  <si>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</si>
  <si>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</si>
  <si>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</si>
  <si>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</si>
  <si>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</si>
  <si>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</si>
  <si>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</si>
  <si>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</si>
  <si>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</si>
  <si>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</si>
  <si>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</si>
  <si>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</si>
  <si>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</si>
  <si>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</si>
  <si>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</si>
  <si>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</si>
  <si>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</si>
  <si>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</si>
  <si>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</si>
  <si>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</si>
  <si>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</si>
  <si>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</si>
  <si>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</si>
  <si>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</si>
  <si>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</si>
  <si>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</si>
  <si>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</si>
  <si>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</si>
  <si>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</si>
  <si>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</si>
  <si>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</si>
  <si>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</si>
  <si>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</si>
  <si>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</si>
  <si>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</si>
  <si>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</si>
  <si>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</si>
  <si>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</si>
  <si>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</si>
  <si>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</si>
  <si>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</si>
  <si>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</si>
  <si>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</si>
  <si>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</si>
  <si>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</si>
  <si>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</si>
  <si>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</si>
  <si>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</si>
  <si>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</si>
  <si>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</si>
  <si>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</si>
  <si>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</si>
  <si>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</si>
  <si>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</si>
  <si>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</si>
  <si>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</si>
  <si>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</si>
  <si>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</si>
  <si>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</si>
  <si>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</si>
  <si>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</si>
  <si>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</si>
  <si>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</si>
  <si>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</si>
  <si>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</si>
  <si>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</si>
  <si>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</si>
  <si>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</si>
  <si>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</si>
  <si>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</si>
  <si>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</si>
  <si>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</si>
  <si>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</si>
  <si>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</si>
  <si>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</si>
  <si>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</si>
  <si>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</si>
  <si>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</si>
  <si>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</si>
  <si>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</si>
  <si>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</si>
  <si>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</si>
  <si>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</si>
  <si>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</si>
  <si>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</si>
  <si>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</si>
  <si>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</si>
  <si>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</si>
  <si>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</si>
  <si>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</si>
  <si>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</si>
  <si>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</si>
  <si>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</si>
  <si>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</si>
  <si>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</si>
  <si>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</si>
  <si>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</si>
  <si>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</si>
  <si>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</si>
  <si>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</si>
  <si>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</si>
  <si>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</si>
  <si>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</si>
  <si>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</si>
  <si>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</si>
  <si>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</si>
  <si>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</si>
  <si>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</si>
  <si>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</si>
  <si>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</si>
  <si>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</si>
  <si>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</si>
  <si>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</si>
  <si>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</si>
  <si>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</si>
  <si>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</si>
  <si>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</si>
  <si>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</si>
  <si>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</si>
  <si>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</si>
  <si>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</si>
  <si>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</si>
  <si>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</si>
  <si>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</si>
  <si>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</si>
  <si>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</si>
  <si>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</si>
  <si>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</si>
  <si>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</si>
  <si>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</si>
  <si>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</si>
  <si>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</si>
  <si>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</si>
  <si>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</si>
  <si>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</si>
  <si>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</si>
  <si>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</si>
  <si>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</si>
  <si>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</si>
  <si>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</si>
  <si>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</si>
  <si>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</si>
  <si>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</si>
  <si>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</si>
  <si>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</si>
  <si>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</si>
  <si>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</si>
  <si>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</si>
  <si>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</si>
  <si>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</si>
  <si>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</si>
  <si>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</si>
  <si>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</si>
  <si>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</si>
  <si>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</si>
  <si>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</si>
  <si>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</si>
  <si>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</si>
  <si>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</si>
  <si>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</si>
  <si>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</si>
  <si>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</si>
  <si>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</si>
  <si>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</si>
  <si>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</si>
  <si>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</si>
  <si>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</si>
  <si>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</si>
  <si>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</si>
  <si>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</si>
  <si>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</si>
  <si>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</si>
  <si>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</si>
  <si>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</si>
  <si>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</si>
  <si>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</si>
  <si>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</si>
  <si>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</si>
  <si>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</si>
  <si>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</si>
  <si>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</si>
  <si>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</si>
  <si>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</si>
  <si>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</si>
  <si>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</si>
  <si>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</si>
  <si>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</si>
  <si>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</si>
  <si>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</si>
  <si>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</si>
  <si>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</si>
  <si>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</si>
  <si>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</si>
  <si>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</si>
  <si>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</si>
  <si>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</si>
  <si>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</si>
  <si>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</si>
  <si>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</si>
  <si>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</si>
  <si>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</si>
  <si>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</si>
  <si>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</si>
  <si>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</si>
  <si>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</si>
  <si>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</si>
  <si>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</si>
  <si>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</si>
  <si>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</si>
  <si>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</si>
  <si>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</si>
  <si>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</si>
  <si>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</si>
  <si>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</si>
  <si>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</si>
  <si>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</si>
  <si>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</si>
  <si>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</si>
  <si>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</si>
  <si>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</si>
  <si>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</si>
  <si>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</si>
  <si>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</si>
  <si>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</si>
  <si>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</si>
  <si>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</si>
  <si>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</si>
  <si>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</si>
  <si>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</si>
  <si>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</si>
  <si>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</si>
  <si>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</si>
  <si>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</si>
  <si>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</si>
  <si>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</si>
  <si>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</si>
  <si>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</si>
  <si>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</si>
  <si>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</si>
  <si>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</si>
  <si>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</si>
  <si>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</si>
  <si>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</si>
  <si>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</si>
  <si>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</si>
  <si>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</si>
  <si>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</si>
  <si>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</si>
  <si>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</si>
  <si>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</si>
  <si>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</si>
  <si>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</si>
  <si>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</si>
  <si>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</si>
  <si>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</si>
  <si>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</si>
  <si>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</si>
  <si>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</si>
  <si>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</si>
  <si>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</si>
  <si>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</si>
  <si>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</si>
  <si>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</si>
  <si>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</si>
  <si>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</si>
  <si>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</si>
  <si>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</si>
  <si>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</si>
  <si>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</si>
  <si>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</si>
  <si>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</si>
  <si>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</si>
  <si>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</si>
  <si>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</si>
  <si>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</si>
  <si>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</si>
  <si>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</si>
  <si>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</si>
  <si>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</si>
  <si>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</si>
  <si>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</si>
  <si>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</si>
  <si>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</si>
  <si>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</si>
  <si>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</si>
  <si>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</si>
  <si>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</si>
  <si>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</si>
  <si>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</si>
  <si>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</si>
  <si>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</si>
  <si>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</si>
  <si>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</si>
  <si>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</si>
  <si>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</si>
  <si>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</si>
  <si>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</si>
  <si>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</si>
  <si>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</si>
  <si>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</si>
  <si>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</si>
  <si>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</si>
  <si>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</si>
  <si>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</si>
  <si>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</si>
  <si>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</si>
  <si>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</si>
  <si>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</si>
  <si>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</si>
  <si>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</si>
  <si>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</si>
  <si>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</si>
  <si>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</si>
  <si>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</si>
  <si>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</si>
  <si>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</si>
  <si>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</si>
  <si>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</si>
  <si>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</si>
  <si>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</si>
  <si>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</si>
  <si>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</si>
  <si>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</si>
  <si>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</si>
  <si>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</si>
  <si>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</si>
  <si>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</si>
  <si>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</si>
  <si>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</si>
  <si>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</si>
  <si>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</si>
  <si>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</si>
  <si>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</si>
  <si>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</si>
  <si>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</si>
  <si>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</si>
  <si>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</si>
  <si>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</si>
  <si>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</si>
  <si>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</si>
  <si>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</si>
  <si>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</si>
  <si>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</si>
  <si>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</si>
  <si>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</si>
  <si>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</si>
  <si>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</si>
  <si>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</si>
  <si>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</si>
  <si>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</si>
  <si>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</si>
  <si>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</si>
  <si>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</si>
  <si>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</si>
  <si>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</si>
  <si>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</si>
  <si>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</si>
  <si>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</si>
  <si>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</si>
  <si>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</si>
  <si>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</si>
  <si>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</si>
  <si>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</si>
  <si>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</si>
  <si>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</si>
  <si>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</si>
  <si>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</si>
  <si>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</si>
  <si>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</si>
  <si>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</si>
  <si>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</si>
  <si>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</si>
  <si>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</si>
  <si>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</si>
  <si>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</si>
  <si>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</si>
  <si>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</si>
  <si>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</si>
  <si>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</si>
  <si>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</si>
  <si>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</si>
  <si>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</si>
  <si>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</si>
  <si>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</si>
  <si>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</si>
  <si>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</si>
  <si>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</si>
  <si>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</si>
  <si>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</si>
  <si>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</si>
  <si>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</si>
  <si>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</si>
  <si>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</si>
  <si>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</si>
  <si>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</si>
  <si>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</si>
  <si>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</si>
  <si>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</si>
  <si>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</si>
  <si>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</si>
  <si>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</si>
  <si>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</si>
  <si>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</si>
  <si>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</si>
  <si>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</si>
  <si>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</si>
  <si>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</si>
  <si>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</si>
  <si>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</si>
  <si>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</si>
  <si>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</si>
  <si>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</si>
  <si>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</si>
  <si>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</si>
  <si>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</si>
  <si>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</si>
  <si>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</si>
  <si>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</si>
  <si>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</si>
  <si>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</si>
  <si>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</si>
  <si>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</si>
  <si>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</si>
  <si>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</si>
  <si>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</si>
  <si>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</si>
  <si>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</si>
  <si>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</si>
  <si>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</si>
  <si>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</si>
  <si>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</si>
  <si>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</si>
  <si>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</si>
  <si>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</si>
  <si>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</si>
  <si>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</si>
  <si>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</si>
  <si>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</si>
  <si>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</si>
  <si>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</si>
  <si>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</si>
  <si>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</si>
  <si>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</si>
  <si>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</si>
  <si>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</si>
  <si>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</si>
  <si>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</si>
  <si>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</si>
  <si>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</si>
  <si>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</si>
  <si>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</si>
  <si>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</si>
  <si>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</si>
  <si>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</si>
  <si>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</si>
  <si>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</si>
  <si>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</si>
  <si>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</si>
  <si>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</si>
  <si>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</si>
  <si>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</si>
  <si>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</si>
  <si>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</si>
  <si>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</si>
  <si>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</si>
  <si>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</si>
  <si>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</si>
  <si>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</si>
  <si>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</si>
  <si>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</si>
  <si>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</si>
  <si>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</si>
  <si>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</si>
  <si>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</si>
  <si>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</si>
  <si>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</si>
  <si>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</si>
  <si>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</si>
  <si>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</si>
  <si>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</si>
  <si>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</si>
  <si>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</si>
  <si>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</si>
  <si>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</si>
  <si>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</si>
  <si>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</si>
  <si>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</si>
  <si>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</si>
  <si>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</si>
  <si>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</si>
  <si>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</si>
  <si>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</si>
  <si>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</si>
  <si>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</si>
  <si>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</si>
  <si>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</si>
  <si>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</si>
  <si>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</si>
  <si>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</si>
  <si>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</si>
  <si>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</si>
  <si>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</si>
  <si>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</si>
  <si>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</si>
  <si>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</si>
  <si>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</si>
  <si>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</si>
  <si>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</si>
  <si>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</si>
  <si>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</si>
  <si>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</si>
  <si>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</si>
  <si>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</si>
  <si>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</si>
  <si>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</si>
  <si>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</si>
  <si>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</si>
  <si>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</si>
  <si>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</si>
  <si>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</si>
  <si>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</si>
  <si>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</si>
  <si>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</si>
  <si>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</si>
  <si>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</si>
  <si>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</si>
  <si>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</si>
  <si>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</si>
  <si>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</si>
  <si>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</si>
  <si>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</si>
  <si>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</si>
  <si>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</si>
  <si>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</si>
  <si>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</si>
  <si>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</si>
  <si>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</si>
  <si>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</si>
  <si>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</si>
  <si>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</si>
  <si>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</si>
  <si>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</si>
  <si>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</si>
  <si>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</si>
  <si>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</si>
  <si>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</si>
  <si>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</si>
  <si>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</si>
  <si>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</si>
  <si>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</si>
  <si>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</si>
  <si>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</si>
  <si>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</si>
  <si>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</si>
  <si>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</si>
  <si>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</si>
  <si>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</si>
  <si>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</si>
  <si>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</si>
  <si>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</si>
  <si>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</si>
  <si>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</si>
  <si>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</si>
  <si>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</si>
  <si>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</si>
  <si>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</si>
  <si>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</si>
  <si>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</si>
  <si>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</si>
  <si>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</si>
  <si>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</si>
  <si>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</si>
  <si>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</si>
  <si>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</si>
  <si>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</si>
  <si>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</si>
  <si>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</si>
  <si>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</si>
  <si>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</si>
  <si>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</si>
  <si>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</si>
  <si>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</si>
  <si>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</si>
  <si>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</si>
  <si>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</si>
  <si>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</si>
  <si>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</si>
  <si>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</si>
  <si>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</si>
  <si>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</si>
  <si>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</si>
  <si>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</si>
  <si>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</si>
  <si>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</si>
  <si>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</si>
  <si>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</si>
  <si>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</si>
  <si>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</si>
  <si>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</si>
  <si>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</si>
  <si>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</si>
  <si>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</si>
  <si>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</si>
  <si>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</si>
  <si>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</si>
  <si>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</si>
  <si>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</si>
  <si>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</si>
  <si>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</si>
  <si>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</si>
  <si>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</si>
  <si>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</si>
  <si>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</si>
  <si>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</si>
  <si>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</si>
  <si>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</si>
  <si>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</si>
  <si>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</si>
  <si>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</si>
  <si>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</si>
  <si>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</si>
  <si>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</si>
  <si>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</si>
  <si>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</si>
  <si>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</si>
  <si>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</si>
  <si>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</si>
  <si>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</si>
  <si>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</si>
  <si>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</si>
  <si>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</si>
  <si>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</si>
  <si>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</si>
  <si>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</si>
  <si>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</si>
  <si>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</si>
  <si>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</si>
  <si>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</si>
  <si>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</si>
  <si>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</si>
  <si>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</si>
  <si>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</si>
  <si>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</si>
  <si>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</si>
  <si>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</si>
  <si>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</si>
  <si>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</si>
  <si>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</si>
  <si>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</si>
  <si>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</si>
  <si>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</si>
  <si>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</si>
  <si>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</si>
  <si>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</si>
  <si>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</si>
  <si>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</si>
  <si>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</si>
  <si>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</si>
  <si>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</si>
  <si>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</si>
  <si>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</si>
  <si>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</si>
  <si>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</si>
  <si>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</si>
  <si>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</si>
  <si>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</si>
  <si>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</si>
  <si>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</si>
  <si>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</si>
  <si>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</si>
  <si>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</si>
  <si>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</si>
  <si>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</si>
  <si>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</si>
  <si>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</si>
  <si>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</si>
  <si>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</si>
  <si>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</si>
  <si>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</si>
  <si>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</si>
  <si>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</si>
  <si>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</si>
  <si>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</si>
  <si>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</si>
  <si>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</si>
  <si>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</si>
  <si>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</si>
  <si>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</si>
  <si>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</si>
  <si>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</si>
  <si>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</si>
  <si>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</si>
  <si>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</si>
  <si>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</si>
  <si>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</si>
  <si>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</si>
  <si>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</si>
  <si>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</si>
  <si>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</si>
  <si>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</si>
  <si>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</si>
  <si>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</si>
  <si>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</si>
  <si>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</si>
  <si>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</si>
  <si>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</si>
  <si>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</si>
  <si>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</si>
  <si>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</si>
  <si>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</si>
  <si>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</si>
  <si>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</si>
  <si>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</si>
  <si>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</si>
  <si>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</si>
  <si>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</si>
  <si>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</si>
  <si>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</si>
  <si>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</si>
  <si>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</si>
  <si>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</si>
  <si>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</si>
  <si>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</si>
  <si>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</si>
  <si>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</si>
  <si>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</si>
  <si>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</si>
  <si>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</si>
  <si>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</si>
  <si>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</si>
  <si>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</si>
  <si>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</si>
  <si>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</si>
  <si>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</si>
  <si>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</si>
  <si>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</si>
  <si>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</si>
  <si>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</si>
  <si>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</si>
  <si>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</si>
  <si>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</si>
  <si>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</si>
  <si>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</si>
  <si>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</si>
  <si>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</si>
  <si>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</si>
  <si>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</si>
  <si>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</si>
  <si>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</si>
  <si>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</si>
  <si>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</si>
  <si>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</si>
  <si>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</si>
  <si>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</si>
  <si>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</si>
  <si>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</si>
  <si>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</si>
  <si>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</si>
  <si>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</si>
  <si>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</si>
  <si>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</si>
  <si>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</si>
  <si>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</si>
  <si>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</si>
  <si>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</si>
  <si>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</si>
  <si>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</si>
  <si>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</si>
  <si>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</si>
  <si>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</si>
  <si>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</si>
  <si>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</si>
  <si>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</si>
  <si>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</si>
  <si>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</si>
  <si>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</si>
  <si>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</si>
  <si>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</si>
  <si>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</si>
  <si>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</si>
  <si>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</si>
  <si>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</si>
  <si>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</si>
  <si>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</si>
  <si>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</si>
  <si>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</si>
  <si>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</si>
  <si>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</si>
  <si>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</si>
  <si>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</si>
  <si>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</si>
  <si>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</si>
  <si>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</si>
  <si>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</si>
  <si>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</si>
  <si>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</si>
  <si>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</si>
  <si>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</si>
  <si>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</si>
  <si>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</si>
  <si>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</si>
  <si>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</si>
  <si>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</si>
  <si>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</si>
  <si>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</si>
  <si>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</si>
  <si>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</si>
  <si>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</si>
  <si>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</si>
  <si>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</si>
  <si>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</si>
  <si>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</si>
  <si>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</si>
  <si>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</si>
  <si>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</si>
  <si>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</si>
  <si>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</si>
  <si>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</si>
  <si>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</si>
  <si>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</si>
  <si>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</si>
  <si>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</si>
  <si>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</si>
  <si>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</si>
  <si>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</si>
  <si>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</si>
  <si>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</si>
  <si>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</si>
  <si>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</si>
  <si>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</si>
  <si>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</si>
  <si>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</si>
  <si>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</si>
  <si>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</si>
  <si>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</si>
  <si>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</si>
  <si>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</si>
  <si>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</si>
  <si>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</si>
  <si>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</si>
  <si>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</si>
  <si>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</si>
  <si>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</si>
  <si>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</si>
  <si>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</si>
  <si>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</si>
  <si>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</si>
  <si>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</si>
  <si>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</si>
  <si>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</si>
  <si>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</si>
  <si>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</si>
  <si>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</si>
  <si>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</si>
  <si>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</si>
  <si>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</si>
  <si>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</si>
  <si>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</si>
  <si>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</si>
  <si>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</si>
  <si>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</si>
  <si>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</si>
  <si>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</si>
  <si>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</si>
  <si>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</si>
  <si>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</si>
  <si>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</si>
  <si>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</si>
  <si>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</si>
  <si>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</si>
  <si>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</si>
  <si>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</si>
  <si>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</si>
  <si>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</si>
  <si>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</si>
  <si>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</si>
  <si>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</si>
  <si>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</si>
  <si>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</si>
  <si>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</si>
  <si>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</si>
  <si>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</si>
  <si>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</si>
  <si>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</si>
  <si>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</si>
  <si>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</si>
  <si>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</si>
  <si>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</si>
  <si>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</si>
  <si>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</si>
  <si>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</si>
  <si>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</si>
  <si>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</si>
  <si>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</si>
  <si>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</si>
  <si>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</si>
  <si>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</si>
  <si>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</si>
  <si>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</si>
  <si>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</si>
  <si>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</si>
  <si>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</si>
  <si>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</si>
  <si>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</si>
  <si>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</si>
  <si>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</si>
  <si>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</si>
  <si>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</si>
  <si>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</si>
  <si>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</si>
  <si>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</si>
  <si>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</si>
  <si>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</si>
  <si>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</si>
  <si>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</si>
  <si>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</si>
  <si>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</si>
  <si>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</si>
  <si>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</si>
  <si>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</si>
  <si>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</si>
  <si>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</si>
  <si>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</si>
  <si>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</si>
  <si>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</si>
  <si>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</si>
  <si>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</si>
  <si>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</si>
  <si>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</si>
  <si>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</si>
  <si>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</si>
  <si>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</si>
  <si>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</si>
  <si>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</si>
  <si>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</si>
  <si>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</si>
  <si>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</si>
  <si>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</si>
  <si>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</si>
  <si>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</si>
  <si>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</si>
  <si>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</si>
  <si>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</si>
  <si>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</si>
  <si>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</si>
  <si>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</si>
  <si>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</si>
  <si>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</si>
  <si>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</si>
  <si>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</si>
  <si>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</si>
  <si>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</si>
  <si>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</si>
  <si>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</si>
  <si>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</si>
  <si>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</si>
  <si>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</si>
  <si>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</si>
  <si>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</si>
  <si>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</si>
  <si>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</si>
  <si>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</si>
  <si>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</si>
  <si>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</si>
  <si>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</si>
  <si>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</si>
  <si>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</si>
  <si>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</si>
  <si>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</si>
  <si>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</si>
  <si>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</si>
  <si>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</si>
  <si>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</si>
  <si>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</si>
  <si>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</si>
  <si>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</si>
  <si>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</si>
  <si>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</si>
  <si>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</si>
  <si>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</si>
  <si>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</si>
  <si>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</si>
  <si>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</si>
  <si>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</si>
  <si>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</si>
  <si>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</si>
  <si>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</si>
  <si>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</si>
  <si>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</si>
  <si>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</si>
  <si>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</si>
  <si>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</si>
  <si>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</si>
  <si>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</si>
  <si>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</si>
  <si>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</si>
  <si>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</si>
  <si>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</si>
  <si>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</si>
  <si>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</si>
  <si>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</si>
  <si>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</si>
  <si>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</si>
  <si>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</si>
  <si>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</si>
  <si>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</si>
  <si>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</si>
  <si>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</si>
  <si>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</si>
  <si>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</si>
  <si>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</si>
  <si>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</si>
  <si>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</si>
  <si>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</si>
  <si>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</si>
  <si>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</si>
  <si>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</si>
  <si>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</si>
  <si>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</si>
  <si>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</si>
  <si>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</si>
  <si>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</si>
  <si>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</si>
  <si>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</si>
  <si>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</si>
  <si>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</si>
  <si>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</si>
  <si>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</si>
  <si>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</si>
  <si>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</si>
  <si>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</si>
  <si>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</si>
  <si>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</si>
  <si>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</si>
  <si>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</si>
  <si>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</si>
  <si>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</si>
  <si>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</si>
  <si>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</si>
  <si>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</si>
  <si>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</si>
  <si>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</si>
  <si>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</si>
  <si>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</si>
  <si>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</si>
  <si>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</si>
  <si>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</si>
  <si>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</si>
  <si>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</si>
  <si>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</si>
  <si>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</si>
  <si>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</si>
  <si>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</si>
  <si>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</si>
  <si>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</si>
  <si>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</si>
  <si>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</si>
  <si>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</si>
  <si>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</si>
  <si>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</si>
  <si>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</si>
  <si>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</si>
  <si>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</si>
  <si>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</si>
  <si>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</si>
  <si>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</si>
  <si>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</si>
  <si>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</si>
  <si>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</si>
  <si>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</si>
  <si>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</si>
  <si>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</si>
  <si>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</si>
  <si>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</si>
  <si>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</si>
  <si>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</si>
  <si>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</si>
  <si>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</si>
  <si>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</si>
  <si>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</si>
  <si>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</si>
  <si>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</si>
  <si>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</si>
  <si>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</si>
  <si>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</si>
  <si>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</si>
  <si>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</si>
  <si>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</si>
  <si>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</si>
  <si>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</si>
  <si>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</si>
  <si>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</si>
  <si>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</si>
  <si>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</si>
  <si>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</si>
  <si>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</si>
  <si>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</si>
  <si>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</si>
  <si>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</si>
  <si>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</si>
  <si>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</si>
  <si>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</si>
  <si>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</si>
  <si>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</si>
  <si>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</si>
  <si>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</si>
  <si>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</si>
  <si>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</si>
  <si>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</si>
  <si>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</si>
  <si>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</si>
  <si>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</si>
  <si>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</si>
  <si>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</si>
  <si>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</si>
  <si>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</si>
  <si>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</si>
  <si>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</si>
  <si>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</si>
  <si>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</si>
  <si>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</si>
  <si>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</si>
  <si>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</si>
  <si>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</si>
  <si>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</si>
  <si>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</si>
  <si>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</si>
  <si>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</si>
  <si>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</si>
  <si>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</si>
  <si>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</si>
  <si>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</si>
  <si>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</si>
  <si>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</si>
  <si>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</si>
  <si>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</si>
  <si>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</si>
  <si>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</si>
  <si>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</si>
  <si>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</si>
  <si>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</si>
  <si>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</si>
  <si>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</si>
  <si>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</si>
  <si>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</si>
  <si>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</si>
  <si>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</si>
  <si>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</si>
  <si>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</si>
  <si>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</si>
  <si>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</si>
  <si>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</si>
  <si>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</si>
  <si>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</si>
  <si>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</si>
  <si>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</si>
  <si>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</si>
  <si>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</si>
  <si>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</si>
  <si>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</si>
  <si>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</si>
  <si>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</si>
  <si>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</si>
  <si>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</si>
  <si>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</si>
  <si>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</si>
  <si>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</si>
  <si>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</si>
  <si>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</si>
  <si>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</si>
  <si>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</si>
  <si>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</si>
  <si>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</si>
  <si>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</si>
  <si>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</si>
  <si>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</si>
  <si>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</si>
  <si>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</si>
  <si>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</si>
  <si>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</si>
  <si>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</si>
  <si>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</si>
  <si>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</si>
  <si>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</si>
  <si>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</si>
  <si>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</si>
  <si>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</si>
  <si>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</si>
  <si>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</si>
  <si>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</si>
  <si>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</si>
  <si>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</si>
  <si>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</si>
  <si>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</si>
  <si>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</si>
  <si>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</si>
  <si>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</si>
  <si>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</si>
  <si>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</si>
  <si>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</si>
  <si>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</si>
  <si>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</si>
  <si>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</si>
  <si>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</si>
  <si>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</si>
  <si>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</si>
  <si>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</si>
  <si>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</si>
  <si>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</si>
  <si>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</si>
  <si>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</si>
  <si>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</si>
  <si>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</si>
  <si>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</si>
  <si>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</si>
  <si>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</si>
  <si>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</si>
  <si>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</si>
  <si>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</si>
  <si>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</si>
  <si>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</si>
  <si>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</si>
  <si>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</si>
  <si>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</si>
  <si>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</si>
  <si>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</si>
  <si>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</si>
  <si>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</si>
  <si>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</si>
  <si>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</si>
  <si>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</si>
  <si>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</si>
  <si>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</si>
  <si>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</si>
  <si>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</si>
  <si>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</si>
  <si>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</si>
  <si>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</si>
  <si>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</si>
  <si>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</si>
  <si>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</si>
  <si>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</si>
  <si>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</si>
  <si>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</si>
  <si>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</si>
  <si>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</si>
  <si>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</si>
  <si>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</si>
  <si>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</si>
  <si>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</si>
  <si>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</si>
  <si>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</si>
  <si>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</si>
  <si>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</si>
  <si>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</si>
  <si>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</si>
  <si>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</si>
  <si>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</si>
  <si>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</si>
  <si>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</si>
  <si>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</si>
  <si>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</si>
  <si>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</si>
  <si>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</si>
  <si>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</si>
  <si>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</si>
  <si>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</si>
  <si>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</si>
  <si>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</si>
  <si>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</si>
  <si>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</si>
  <si>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</si>
  <si>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</si>
  <si>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</si>
  <si>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</si>
  <si>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</si>
  <si>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</si>
  <si>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</si>
  <si>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</si>
  <si>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</si>
  <si>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</si>
  <si>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</si>
  <si>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</si>
  <si>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</si>
  <si>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</si>
  <si>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</si>
  <si>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</si>
  <si>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</si>
  <si>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</si>
  <si>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</si>
  <si>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</si>
  <si>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</si>
  <si>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</si>
  <si>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</si>
  <si>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</si>
  <si>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</si>
  <si>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</si>
  <si>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</si>
  <si>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</si>
  <si>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</si>
  <si>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</si>
  <si>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</si>
  <si>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</si>
  <si>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</si>
  <si>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</si>
  <si>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</si>
  <si>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</si>
  <si>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</si>
  <si>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</si>
  <si>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</si>
  <si>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</si>
  <si>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</si>
  <si>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</si>
  <si>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</si>
  <si>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</si>
  <si>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</si>
  <si>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</si>
  <si>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</si>
  <si>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</si>
  <si>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</si>
  <si>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</si>
  <si>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</si>
  <si>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</si>
  <si>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</si>
  <si>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</si>
  <si>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</si>
  <si>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</si>
  <si>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</si>
  <si>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</si>
  <si>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</si>
  <si>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</si>
  <si>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</si>
  <si>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</si>
  <si>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</si>
  <si>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</si>
  <si>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</si>
  <si>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</si>
  <si>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</si>
  <si>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</si>
  <si>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</si>
  <si>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</si>
  <si>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</si>
  <si>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</si>
  <si>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</si>
  <si>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</si>
  <si>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</si>
  <si>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</si>
  <si>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</si>
  <si>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</si>
  <si>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</si>
  <si>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</si>
  <si>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</si>
  <si>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</si>
  <si>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</si>
  <si>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</si>
  <si>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</si>
  <si>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</si>
  <si>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</si>
  <si>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</si>
  <si>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</si>
  <si>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</si>
  <si>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</si>
  <si>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</si>
  <si>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</si>
  <si>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</si>
  <si>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</si>
  <si>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</si>
  <si>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</si>
  <si>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</si>
  <si>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</si>
  <si>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</si>
  <si>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</si>
  <si>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</si>
  <si>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</si>
  <si>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</si>
  <si>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</si>
  <si>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</si>
  <si>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</si>
  <si>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</si>
  <si>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</si>
  <si>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</si>
  <si>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</si>
  <si>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</si>
  <si>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</si>
  <si>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</si>
  <si>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</si>
  <si>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</si>
  <si>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</si>
  <si>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</si>
  <si>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</si>
  <si>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</si>
  <si>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</si>
  <si>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</si>
  <si>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</si>
  <si>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</si>
  <si>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</si>
  <si>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</si>
  <si>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</si>
  <si>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</si>
  <si>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</si>
  <si>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</si>
  <si>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</si>
  <si>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</si>
  <si>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</si>
  <si>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</si>
  <si>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</si>
  <si>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</si>
  <si>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</si>
  <si>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</si>
  <si>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</si>
  <si>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</si>
  <si>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</si>
  <si>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</si>
  <si>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</si>
  <si>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</si>
  <si>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</si>
  <si>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</si>
  <si>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</si>
  <si>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</si>
  <si>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</si>
  <si>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</si>
  <si>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</si>
  <si>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</si>
  <si>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</si>
  <si>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</si>
  <si>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</si>
  <si>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</si>
  <si>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</si>
  <si>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</si>
  <si>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</si>
  <si>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</si>
  <si>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</si>
  <si>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</si>
  <si>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</si>
  <si>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</si>
  <si>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</si>
  <si>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</si>
  <si>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</si>
  <si>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</si>
  <si>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</si>
  <si>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</si>
  <si>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</si>
  <si>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</si>
  <si>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</si>
  <si>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</si>
  <si>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</si>
  <si>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</si>
  <si>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</si>
  <si>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</si>
  <si>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</si>
  <si>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</si>
  <si>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</si>
  <si>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</si>
  <si>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</si>
  <si>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</si>
  <si>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</si>
  <si>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</si>
  <si>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</si>
  <si>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</si>
  <si>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</si>
  <si>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</si>
  <si>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</si>
  <si>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</si>
  <si>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</si>
  <si>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</si>
  <si>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</si>
  <si>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</si>
  <si>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</si>
  <si>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</si>
  <si>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</si>
  <si>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</si>
  <si>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</si>
  <si>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</si>
  <si>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</si>
  <si>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</si>
  <si>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</si>
  <si>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</si>
  <si>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</si>
  <si>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</si>
  <si>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</si>
  <si>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</si>
  <si>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</si>
  <si>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</si>
  <si>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</si>
  <si>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</si>
  <si>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</si>
  <si>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</si>
  <si>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</si>
  <si>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</si>
  <si>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</si>
  <si>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</si>
  <si>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</si>
  <si>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</si>
  <si>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</si>
  <si>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</si>
  <si>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</si>
  <si>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</si>
  <si>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</si>
  <si>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</si>
  <si>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</si>
  <si>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</si>
  <si>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</si>
  <si>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</si>
  <si>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</si>
  <si>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</si>
  <si>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</si>
  <si>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</si>
  <si>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</si>
  <si>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</si>
  <si>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</si>
  <si>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</si>
  <si>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</si>
  <si>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</si>
  <si>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</si>
  <si>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</si>
  <si>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</si>
  <si>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</si>
  <si>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</si>
  <si>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</si>
  <si>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</si>
  <si>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</si>
  <si>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</si>
  <si>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</si>
  <si>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</si>
  <si>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</si>
  <si>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</si>
  <si>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</si>
  <si>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</si>
  <si>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</si>
  <si>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</si>
  <si>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</si>
  <si>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</si>
  <si>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</si>
  <si>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</si>
  <si>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</si>
  <si>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</si>
  <si>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</si>
  <si>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</si>
  <si>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</si>
  <si>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</si>
  <si>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</si>
  <si>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</si>
  <si>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</si>
  <si>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</si>
  <si>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</si>
  <si>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</si>
  <si>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</si>
  <si>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</si>
  <si>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</si>
  <si>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</si>
  <si>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</si>
  <si>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</si>
  <si>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</si>
  <si>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</si>
  <si>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</si>
  <si>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</si>
  <si>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</si>
  <si>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</si>
  <si>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</si>
  <si>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</si>
  <si>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</si>
  <si>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</si>
  <si>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</si>
  <si>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</si>
  <si>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</si>
  <si>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</si>
  <si>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</si>
  <si>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</si>
  <si>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</si>
  <si>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</si>
  <si>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</si>
  <si>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</si>
  <si>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</si>
  <si>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</si>
  <si>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</si>
  <si>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</si>
  <si>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</si>
  <si>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</si>
  <si>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</si>
  <si>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</si>
  <si>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</si>
  <si>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</si>
  <si>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</si>
  <si>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</si>
  <si>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</si>
  <si>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</si>
  <si>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</si>
  <si>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</si>
  <si>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</si>
  <si>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</si>
  <si>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</si>
  <si>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</si>
  <si>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</si>
  <si>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</si>
  <si>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</si>
  <si>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</si>
  <si>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</si>
  <si>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</si>
  <si>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</si>
  <si>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</si>
  <si>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</si>
  <si>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</si>
  <si>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</si>
  <si>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</si>
  <si>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</si>
  <si>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</si>
  <si>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</si>
  <si>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</si>
  <si>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</si>
  <si>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</si>
  <si>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</si>
  <si>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</si>
  <si>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</si>
  <si>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</si>
  <si>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</si>
  <si>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</si>
  <si>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</si>
  <si>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</si>
  <si>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</si>
  <si>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</si>
  <si>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</si>
  <si>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</si>
  <si>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</si>
  <si>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</si>
  <si>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</si>
  <si>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</si>
  <si>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</si>
  <si>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</si>
  <si>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</si>
  <si>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</si>
  <si>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</si>
  <si>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</si>
  <si>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</si>
  <si>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</si>
  <si>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</si>
  <si>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</si>
  <si>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</si>
  <si>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</si>
  <si>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</si>
  <si>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</si>
  <si>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</si>
  <si>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</si>
  <si>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</si>
  <si>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</si>
  <si>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</si>
  <si>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</si>
  <si>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</si>
  <si>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</si>
  <si>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</si>
  <si>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</si>
  <si>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</si>
  <si>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</si>
  <si>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</si>
  <si>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</si>
  <si>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</si>
  <si>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</si>
  <si>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</si>
  <si>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</si>
  <si>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</si>
  <si>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</si>
  <si>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</si>
  <si>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</si>
  <si>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</si>
  <si>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</si>
  <si>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</si>
  <si>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</si>
  <si>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</si>
  <si>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</si>
  <si>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</si>
  <si>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</si>
  <si>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</si>
  <si>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</si>
  <si>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</si>
  <si>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</si>
  <si>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</si>
  <si>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</si>
  <si>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</si>
  <si>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</si>
  <si>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</si>
  <si>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</si>
  <si>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</si>
  <si>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</si>
  <si>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</si>
  <si>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</si>
  <si>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</si>
  <si>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</si>
  <si>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</si>
  <si>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</si>
  <si>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</si>
  <si>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</si>
  <si>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</si>
  <si>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</si>
  <si>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</si>
  <si>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</si>
  <si>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</si>
  <si>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</si>
  <si>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</si>
  <si>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</si>
  <si>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</si>
  <si>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</si>
  <si>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</si>
  <si>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</si>
  <si>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</si>
  <si>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</si>
  <si>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</si>
  <si>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</si>
  <si>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</si>
  <si>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</si>
  <si>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</si>
  <si>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</si>
  <si>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</si>
  <si>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</si>
  <si>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</si>
  <si>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</si>
  <si>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</si>
  <si>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</si>
  <si>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</si>
  <si>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</si>
  <si>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</si>
  <si>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</si>
  <si>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</si>
  <si>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</si>
  <si>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</si>
  <si>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</si>
  <si>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</si>
  <si>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</si>
  <si>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</si>
  <si>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</si>
  <si>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</si>
  <si>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</si>
  <si>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</si>
  <si>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</si>
  <si>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</si>
  <si>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</si>
  <si>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</si>
  <si>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</si>
  <si>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</si>
  <si>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</si>
  <si>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</si>
  <si>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</si>
  <si>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</si>
  <si>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</si>
  <si>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</si>
  <si>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</si>
  <si>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</si>
  <si>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</si>
  <si>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</si>
  <si>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</si>
  <si>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</si>
  <si>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</si>
  <si>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</si>
  <si>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</si>
  <si>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</si>
  <si>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</si>
  <si>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</si>
  <si>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</si>
  <si>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</si>
  <si>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</si>
  <si>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</si>
  <si>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</si>
  <si>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</si>
  <si>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</si>
  <si>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</si>
  <si>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</si>
  <si>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</si>
  <si>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</si>
  <si>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</si>
  <si>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</si>
  <si>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</si>
  <si>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</si>
  <si>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</si>
  <si>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</si>
  <si>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</si>
  <si>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</si>
  <si>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</si>
  <si>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</si>
  <si>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</si>
  <si>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</si>
  <si>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</si>
  <si>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</si>
  <si>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</si>
  <si>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</si>
  <si>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</si>
  <si>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</si>
  <si>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</si>
  <si>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</si>
  <si>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</si>
  <si>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</si>
  <si>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</si>
  <si>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</si>
  <si>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</si>
  <si>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</si>
  <si>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</si>
  <si>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</si>
  <si>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</si>
  <si>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</si>
  <si>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</si>
  <si>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</si>
  <si>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</si>
  <si>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</si>
  <si>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</si>
  <si>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</si>
  <si>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</si>
  <si>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</si>
  <si>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</si>
  <si>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</si>
  <si>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</si>
  <si>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</si>
  <si>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</si>
  <si>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</si>
  <si>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</si>
  <si>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</si>
  <si>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</si>
  <si>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</si>
  <si>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</si>
  <si>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</si>
  <si>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</si>
  <si>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</si>
  <si>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</si>
  <si>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</si>
  <si>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</si>
  <si>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</si>
  <si>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</si>
  <si>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</si>
  <si>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</si>
  <si>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</si>
  <si>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</si>
  <si>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</si>
  <si>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</si>
  <si>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</si>
  <si>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</si>
  <si>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</si>
  <si>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</si>
  <si>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</si>
  <si>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</si>
  <si>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</si>
  <si>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</si>
  <si>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</si>
  <si>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</si>
  <si>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</si>
  <si>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</si>
  <si>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</si>
  <si>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</si>
  <si>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</si>
  <si>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</si>
  <si>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</si>
  <si>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</si>
  <si>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</si>
  <si>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</si>
  <si>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</si>
  <si>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</si>
  <si>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</si>
  <si>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</si>
  <si>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</si>
  <si>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</si>
  <si>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</si>
  <si>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</si>
  <si>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</si>
  <si>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</si>
  <si>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</si>
  <si>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</si>
  <si>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</si>
  <si>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</si>
  <si>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</si>
  <si>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</si>
  <si>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</si>
  <si>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</si>
  <si>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</si>
  <si>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</si>
  <si>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</si>
  <si>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</si>
  <si>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</si>
  <si>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</si>
  <si>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</si>
  <si>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</si>
  <si>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</si>
  <si>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</si>
  <si>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</si>
  <si>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</si>
  <si>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</si>
  <si>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</si>
  <si>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</si>
  <si>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</si>
  <si>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</si>
  <si>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</si>
  <si>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</si>
  <si>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</si>
  <si>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</si>
  <si>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</si>
  <si>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</si>
  <si>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</si>
  <si>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</si>
  <si>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</si>
  <si>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</si>
  <si>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</si>
  <si>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</si>
  <si>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</si>
  <si>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</si>
  <si>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</si>
  <si>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</si>
  <si>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</si>
  <si>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</si>
  <si>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</si>
  <si>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</si>
  <si>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</si>
  <si>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</si>
  <si>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</si>
  <si>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</si>
  <si>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</si>
  <si>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</si>
  <si>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</si>
  <si>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</si>
  <si>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</si>
  <si>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</si>
  <si>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</si>
  <si>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</si>
  <si>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</si>
  <si>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</si>
  <si>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</si>
  <si>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</si>
  <si>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</si>
  <si>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</si>
  <si>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</si>
  <si>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</si>
  <si>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</si>
  <si>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</si>
  <si>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</si>
  <si>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</si>
  <si>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</si>
  <si>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</si>
  <si>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</si>
  <si>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</si>
  <si>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</si>
  <si>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</si>
  <si>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</si>
  <si>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</si>
  <si>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</si>
  <si>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</si>
  <si>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</si>
  <si>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</si>
  <si>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</si>
  <si>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</si>
  <si>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</si>
  <si>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</si>
  <si>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</si>
  <si>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</si>
  <si>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</si>
  <si>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</si>
  <si>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</si>
  <si>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</si>
  <si>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</si>
  <si>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</si>
  <si>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</si>
  <si>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</si>
  <si>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</si>
  <si>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</si>
  <si>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</si>
  <si>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</si>
  <si>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</si>
  <si>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</si>
  <si>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</si>
  <si>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</si>
  <si>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</si>
  <si>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</si>
  <si>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</si>
  <si>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</si>
  <si>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</si>
  <si>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</si>
  <si>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</si>
  <si>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</si>
  <si>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</si>
  <si>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</si>
  <si>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</si>
  <si>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</si>
  <si>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</si>
  <si>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</si>
  <si>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</si>
  <si>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</si>
  <si>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</si>
  <si>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</si>
  <si>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</si>
  <si>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</si>
  <si>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</si>
  <si>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</si>
  <si>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</si>
  <si>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</si>
  <si>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</si>
  <si>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</si>
  <si>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</si>
  <si>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</si>
  <si>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</si>
  <si>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</si>
  <si>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</si>
  <si>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</si>
  <si>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</si>
  <si>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</si>
  <si>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</si>
  <si>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</si>
  <si>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</si>
  <si>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</si>
  <si>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</si>
  <si>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</si>
  <si>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</si>
  <si>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</si>
  <si>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</si>
  <si>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</si>
  <si>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</si>
  <si>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</si>
  <si>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</si>
  <si>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</si>
  <si>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</si>
  <si>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</si>
  <si>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</si>
  <si>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</si>
  <si>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</si>
  <si>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</si>
  <si>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</si>
  <si>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</si>
  <si>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</si>
  <si>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</si>
  <si>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</si>
  <si>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</si>
  <si>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</si>
  <si>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</si>
  <si>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</si>
  <si>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</si>
  <si>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</si>
  <si>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</si>
  <si>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</si>
  <si>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</si>
  <si>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</si>
  <si>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</si>
  <si>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</si>
  <si>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</si>
  <si>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</si>
  <si>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</si>
  <si>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</si>
  <si>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</si>
  <si>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</si>
  <si>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</si>
  <si>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</si>
  <si>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</si>
  <si>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</si>
  <si>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</si>
  <si>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</si>
  <si>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</si>
  <si>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</si>
  <si>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</si>
  <si>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</si>
  <si>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</si>
  <si>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</si>
  <si>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</si>
  <si>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</si>
  <si>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</si>
  <si>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</si>
  <si>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</si>
  <si>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</si>
  <si>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</si>
  <si>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</si>
  <si>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</si>
  <si>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</si>
  <si>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</si>
  <si>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</si>
  <si>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</si>
  <si>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</si>
  <si>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</si>
  <si>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</si>
  <si>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</si>
  <si>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</si>
  <si>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</si>
  <si>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</si>
  <si>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</si>
  <si>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</si>
  <si>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</si>
  <si>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</si>
  <si>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</si>
  <si>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</si>
  <si>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</si>
  <si>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</si>
  <si>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</si>
  <si>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</si>
  <si>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</si>
  <si>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</si>
  <si>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</si>
  <si>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</si>
  <si>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</si>
  <si>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</si>
  <si>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</si>
  <si>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</si>
  <si>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</si>
  <si>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</si>
  <si>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</si>
  <si>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</si>
  <si>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</si>
  <si>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</si>
  <si>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</si>
  <si>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</si>
  <si>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</si>
  <si>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</si>
  <si>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</si>
  <si>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</si>
  <si>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</si>
  <si>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</si>
  <si>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</si>
  <si>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</si>
  <si>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</si>
  <si>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</si>
  <si>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</si>
  <si>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</si>
  <si>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</si>
  <si>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</si>
  <si>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</si>
  <si>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</si>
  <si>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</si>
  <si>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</si>
  <si>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</si>
  <si>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</si>
  <si>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</si>
  <si>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</si>
  <si>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</si>
  <si>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</si>
  <si>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</si>
  <si>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</si>
  <si>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</si>
  <si>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</si>
  <si>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</si>
  <si>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</si>
  <si>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</si>
  <si>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</si>
  <si>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</si>
  <si>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</si>
  <si>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</si>
  <si>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</si>
  <si>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</si>
  <si>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</si>
  <si>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</si>
  <si>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</si>
  <si>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</si>
  <si>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</si>
  <si>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</si>
  <si>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</si>
  <si>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</si>
  <si>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</si>
  <si>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</si>
  <si>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</si>
  <si>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</si>
  <si>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</si>
  <si>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</si>
  <si>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</si>
  <si>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</si>
  <si>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</si>
  <si>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</si>
  <si>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</si>
  <si>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</si>
  <si>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</si>
  <si>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</si>
  <si>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</si>
  <si>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</si>
  <si>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</si>
  <si>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</si>
  <si>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</si>
  <si>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</si>
  <si>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</si>
  <si>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</si>
  <si>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</si>
  <si>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</si>
  <si>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</si>
  <si>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</si>
  <si>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</si>
  <si>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</si>
  <si>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</si>
  <si>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</si>
  <si>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</si>
  <si>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</si>
  <si>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</si>
  <si>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</si>
  <si>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</si>
  <si>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</si>
  <si>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</si>
  <si>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</si>
  <si>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</si>
  <si>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</si>
  <si>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</si>
  <si>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</si>
  <si>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</si>
  <si>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</si>
  <si>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</si>
  <si>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</si>
  <si>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</si>
  <si>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</si>
  <si>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</si>
  <si>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</si>
  <si>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</si>
  <si>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</si>
  <si>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</si>
  <si>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</si>
  <si>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</si>
  <si>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</si>
  <si>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</si>
  <si>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</si>
  <si>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</si>
  <si>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</si>
  <si>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</si>
  <si>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</si>
  <si>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</si>
  <si>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</si>
  <si>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</si>
  <si>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</si>
  <si>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</si>
  <si>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</si>
  <si>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</si>
  <si>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</si>
  <si>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</si>
  <si>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</si>
  <si>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</si>
  <si>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</si>
  <si>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</si>
  <si>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</si>
  <si>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</si>
  <si>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</si>
  <si>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</si>
  <si>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</si>
  <si>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</si>
  <si>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</si>
  <si>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</si>
  <si>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</si>
  <si>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</si>
  <si>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</si>
  <si>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</si>
  <si>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</si>
  <si>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</si>
  <si>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</si>
  <si>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</si>
  <si>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</si>
  <si>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</si>
  <si>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</si>
  <si>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</si>
  <si>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</si>
  <si>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</si>
  <si>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</si>
  <si>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</si>
  <si>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</si>
  <si>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</si>
  <si>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</si>
  <si>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</si>
  <si>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</si>
  <si>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</si>
  <si>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</si>
  <si>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</si>
  <si>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</si>
  <si>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</si>
  <si>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</si>
  <si>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</si>
  <si>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</si>
  <si>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</si>
  <si>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</si>
  <si>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</si>
  <si>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</si>
  <si>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</si>
  <si>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</si>
  <si>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</si>
  <si>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</si>
  <si>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</si>
  <si>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</si>
  <si>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</si>
  <si>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</si>
  <si>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</si>
  <si>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</si>
  <si>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</si>
  <si>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</si>
  <si>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</si>
  <si>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</si>
  <si>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</si>
  <si>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</si>
  <si>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</si>
  <si>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</si>
  <si>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</si>
  <si>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</si>
  <si>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</si>
  <si>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</si>
  <si>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</si>
  <si>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</si>
  <si>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</si>
  <si>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</si>
  <si>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</si>
  <si>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</si>
  <si>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</si>
  <si>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</si>
  <si>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</si>
  <si>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</si>
  <si>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</si>
  <si>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</si>
  <si>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</si>
  <si>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</si>
  <si>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</si>
  <si>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</si>
  <si>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</si>
  <si>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</si>
  <si>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</si>
  <si>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</si>
  <si>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</si>
  <si>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</si>
  <si>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</si>
  <si>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</si>
  <si>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</si>
  <si>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</si>
  <si>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</si>
  <si>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</si>
  <si>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</si>
  <si>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</si>
  <si>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</si>
  <si>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</si>
  <si>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</si>
  <si>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</si>
  <si>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</si>
  <si>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</si>
  <si>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</si>
  <si>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</si>
  <si>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</si>
  <si>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</si>
  <si>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</si>
  <si>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</si>
  <si>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</si>
  <si>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</si>
  <si>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</si>
  <si>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</si>
  <si>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</si>
  <si>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</si>
  <si>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</si>
  <si>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</si>
  <si>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</si>
  <si>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</si>
  <si>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</si>
  <si>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</si>
  <si>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</si>
  <si>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</si>
  <si>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</si>
  <si>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</si>
  <si>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</si>
  <si>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</si>
  <si>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</si>
  <si>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</si>
  <si>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</si>
  <si>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</si>
  <si>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</si>
  <si>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</si>
  <si>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</si>
  <si>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</si>
  <si>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</si>
  <si>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</si>
  <si>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</si>
  <si>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</si>
  <si>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</si>
  <si>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</si>
  <si>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</si>
  <si>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</si>
  <si>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</si>
  <si>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</si>
  <si>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</si>
  <si>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</si>
  <si>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</si>
  <si>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</si>
  <si>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</si>
  <si>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</si>
  <si>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</si>
  <si>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</si>
  <si>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</si>
  <si>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</si>
  <si>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</si>
  <si>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</si>
  <si>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</si>
  <si>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</si>
  <si>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</si>
  <si>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</si>
  <si>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</si>
  <si>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</si>
  <si>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</si>
  <si>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</si>
  <si>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</si>
  <si>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</si>
  <si>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</si>
  <si>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</si>
  <si>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</si>
  <si>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</si>
  <si>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</si>
  <si>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</si>
  <si>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</si>
  <si>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</si>
  <si>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</si>
  <si>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</si>
  <si>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</si>
  <si>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</si>
  <si>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</si>
  <si>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</si>
  <si>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</si>
  <si>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</si>
  <si>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</si>
  <si>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</si>
  <si>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</si>
  <si>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</si>
  <si>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</si>
  <si>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</si>
  <si>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</si>
  <si>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</si>
  <si>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</si>
  <si>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</si>
  <si>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</si>
  <si>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</si>
  <si>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</si>
  <si>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</si>
  <si>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</si>
  <si>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</si>
  <si>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</si>
  <si>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</si>
  <si>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</si>
  <si>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</si>
  <si>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</si>
  <si>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</si>
  <si>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</si>
  <si>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</si>
  <si>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</si>
  <si>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</si>
  <si>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</si>
  <si>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</si>
  <si>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</si>
  <si>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</si>
  <si>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</si>
  <si>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</si>
  <si>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</si>
  <si>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</si>
  <si>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</si>
  <si>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</si>
  <si>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</si>
  <si>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</si>
  <si>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</si>
  <si>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</si>
  <si>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</si>
  <si>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</si>
  <si>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</si>
  <si>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</si>
  <si>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</si>
  <si>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</si>
  <si>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</si>
  <si>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</si>
  <si>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</si>
  <si>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</si>
  <si>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</si>
  <si>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</si>
  <si>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</si>
  <si>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</si>
  <si>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</si>
  <si>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</si>
  <si>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</si>
  <si>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</si>
  <si>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</si>
  <si>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</si>
  <si>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</si>
  <si>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</si>
  <si>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</si>
  <si>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</si>
  <si>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</si>
  <si>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</si>
  <si>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</si>
  <si>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</si>
  <si>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</si>
  <si>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</si>
  <si>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</si>
  <si>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</si>
  <si>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</si>
  <si>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</si>
  <si>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</si>
  <si>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</si>
  <si>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</si>
  <si>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</si>
  <si>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</si>
  <si>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</si>
  <si>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</si>
  <si>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</si>
  <si>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</si>
  <si>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</si>
  <si>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</si>
  <si>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</si>
  <si>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</si>
  <si>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</si>
  <si>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</si>
  <si>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</si>
  <si>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</si>
  <si>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</si>
  <si>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</si>
  <si>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</si>
  <si>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</si>
  <si>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</si>
  <si>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</si>
  <si>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</si>
  <si>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</si>
  <si>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</si>
  <si>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</si>
  <si>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</si>
  <si>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</si>
  <si>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</si>
  <si>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</si>
  <si>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</si>
  <si>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</si>
  <si>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</si>
  <si>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</si>
  <si>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</si>
  <si>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</si>
  <si>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</si>
  <si>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</si>
  <si>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</si>
  <si>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</si>
  <si>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</si>
  <si>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</si>
  <si>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</si>
  <si>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</si>
  <si>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</si>
  <si>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</si>
  <si>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</si>
  <si>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</si>
  <si>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</si>
  <si>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</si>
  <si>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</si>
  <si>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</si>
  <si>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</si>
  <si>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</si>
  <si>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</si>
  <si>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</si>
  <si>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</si>
  <si>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</si>
  <si>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</si>
  <si>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</si>
  <si>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</si>
  <si>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</si>
  <si>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</si>
  <si>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</si>
  <si>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</si>
  <si>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</si>
  <si>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</si>
  <si>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</si>
  <si>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</si>
  <si>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</si>
  <si>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</si>
  <si>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</si>
  <si>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</si>
  <si>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</si>
  <si>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</si>
  <si>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</si>
  <si>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</si>
  <si>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</si>
  <si>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</si>
  <si>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</si>
  <si>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</si>
  <si>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</si>
  <si>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</si>
  <si>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</si>
  <si>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</si>
  <si>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</si>
  <si>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</si>
  <si>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</si>
  <si>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</si>
  <si>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</si>
  <si>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</si>
  <si>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</si>
  <si>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</si>
  <si>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</si>
  <si>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</si>
  <si>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</si>
  <si>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</si>
  <si>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</si>
  <si>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</si>
  <si>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</si>
  <si>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</si>
  <si>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</si>
  <si>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</si>
  <si>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</si>
  <si>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</si>
  <si>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</si>
  <si>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</si>
  <si>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</si>
  <si>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</si>
  <si>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</si>
  <si>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</si>
  <si>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</si>
  <si>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</si>
  <si>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</si>
  <si>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</si>
  <si>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</si>
  <si>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</si>
  <si>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</si>
  <si>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</si>
  <si>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</si>
  <si>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</si>
  <si>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</si>
  <si>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</si>
  <si>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</si>
  <si>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</si>
  <si>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</si>
  <si>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</si>
  <si>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</si>
  <si>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</si>
  <si>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</si>
  <si>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</si>
  <si>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</si>
  <si>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</si>
  <si>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</si>
  <si>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</si>
  <si>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</si>
  <si>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</si>
  <si>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</si>
  <si>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</si>
  <si>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</si>
  <si>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</si>
  <si>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</si>
  <si>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</si>
  <si>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</si>
  <si>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</si>
  <si>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</si>
  <si>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</si>
  <si>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</si>
  <si>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</si>
  <si>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</si>
  <si>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</si>
  <si>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</si>
  <si>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</si>
  <si>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</si>
  <si>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</si>
  <si>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</si>
  <si>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</si>
  <si>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</si>
  <si>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</si>
  <si>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</si>
  <si>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</si>
  <si>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</si>
  <si>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</si>
  <si>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</si>
  <si>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</si>
  <si>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</si>
  <si>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</si>
  <si>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</si>
  <si>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</si>
  <si>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</si>
  <si>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</si>
  <si>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</si>
  <si>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</si>
  <si>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</si>
  <si>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</si>
  <si>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</si>
  <si>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</si>
  <si>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</si>
  <si>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</si>
  <si>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</si>
  <si>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</si>
  <si>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</si>
  <si>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</si>
  <si>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</si>
  <si>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</si>
  <si>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</si>
  <si>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</si>
  <si>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</si>
  <si>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</si>
  <si>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</si>
  <si>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</si>
  <si>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</si>
  <si>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</si>
  <si>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</si>
  <si>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</si>
  <si>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</si>
  <si>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</si>
  <si>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</si>
  <si>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</si>
  <si>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</si>
  <si>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</si>
  <si>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</si>
  <si>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</si>
  <si>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</si>
  <si>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</si>
  <si>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</si>
  <si>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</si>
  <si>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</si>
  <si>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</si>
  <si>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</si>
  <si>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</si>
  <si>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</si>
  <si>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</si>
  <si>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</si>
  <si>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</si>
  <si>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</si>
  <si>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</si>
  <si>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</si>
  <si>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</si>
  <si>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</si>
  <si>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</si>
  <si>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</si>
  <si>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</si>
  <si>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</si>
  <si>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</si>
  <si>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</si>
  <si>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</si>
  <si>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</si>
  <si>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</si>
  <si>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</si>
  <si>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</si>
  <si>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</si>
  <si>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</si>
  <si>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</si>
  <si>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</si>
  <si>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</si>
  <si>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</si>
  <si>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</si>
  <si>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</si>
  <si>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</si>
  <si>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</si>
  <si>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</si>
  <si>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</si>
  <si>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</si>
  <si>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</si>
  <si>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</si>
  <si>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</si>
  <si>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</si>
  <si>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</si>
  <si>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</si>
  <si>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</si>
  <si>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</si>
  <si>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</si>
  <si>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</si>
  <si>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</si>
  <si>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</si>
  <si>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</si>
  <si>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</si>
  <si>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</si>
  <si>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</si>
  <si>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</si>
  <si>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</si>
  <si>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</si>
  <si>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</si>
  <si>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</si>
  <si>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</si>
  <si>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</si>
  <si>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</si>
  <si>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</si>
  <si>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</si>
  <si>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</si>
  <si>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</si>
  <si>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</si>
  <si>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</si>
  <si>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</si>
  <si>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</si>
  <si>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</si>
  <si>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</si>
  <si>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</si>
  <si>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</si>
  <si>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</si>
  <si>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</si>
  <si>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</si>
  <si>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</si>
  <si>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</si>
  <si>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</si>
  <si>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</si>
  <si>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</si>
  <si>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</si>
  <si>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</si>
  <si>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</si>
  <si>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</si>
  <si>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</si>
  <si>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</si>
  <si>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</si>
  <si>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</si>
  <si>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</si>
  <si>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</si>
  <si>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</si>
  <si>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</si>
  <si>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</si>
  <si>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</si>
  <si>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</si>
  <si>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</si>
  <si>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</si>
  <si>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</si>
  <si>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</si>
  <si>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</si>
  <si>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</si>
  <si>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</si>
  <si>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</si>
  <si>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</si>
  <si>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</si>
  <si>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</si>
  <si>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</si>
  <si>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</si>
  <si>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</si>
  <si>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</si>
  <si>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</si>
  <si>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</si>
  <si>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</si>
  <si>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</si>
  <si>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</si>
  <si>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</si>
  <si>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</si>
  <si>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</si>
  <si>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</si>
  <si>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</si>
  <si>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</si>
  <si>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</si>
  <si>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</si>
  <si>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</si>
  <si>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</si>
  <si>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</si>
  <si>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</si>
  <si>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</si>
  <si>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</si>
  <si>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</si>
  <si>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</si>
  <si>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</si>
  <si>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</si>
  <si>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</si>
  <si>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</si>
  <si>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</si>
  <si>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</si>
  <si>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</si>
  <si>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</si>
  <si>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</si>
  <si>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</si>
  <si>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</si>
  <si>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</si>
  <si>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</si>
  <si>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</si>
  <si>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</si>
  <si>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</si>
  <si>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</si>
  <si>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</si>
  <si>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</si>
  <si>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</si>
  <si>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</si>
  <si>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</si>
  <si>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</si>
  <si>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</si>
  <si>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</si>
  <si>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</si>
  <si>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</si>
  <si>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</si>
  <si>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</si>
  <si>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</si>
  <si>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</si>
  <si>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</si>
  <si>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</si>
  <si>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</si>
  <si>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</si>
  <si>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</si>
  <si>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</si>
  <si>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</si>
  <si>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</si>
  <si>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</si>
  <si>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</si>
  <si>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</si>
  <si>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</si>
  <si>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</si>
  <si>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</si>
  <si>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</si>
  <si>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</si>
  <si>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</si>
  <si>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</si>
  <si>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</si>
  <si>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</si>
  <si>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</si>
  <si>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</si>
  <si>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</si>
  <si>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</si>
  <si>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</si>
  <si>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</si>
  <si>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</si>
  <si>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</si>
  <si>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</si>
  <si>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</si>
  <si>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</si>
  <si>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</si>
  <si>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</si>
  <si>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</si>
  <si>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</si>
  <si>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</si>
  <si>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</si>
  <si>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</si>
  <si>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</si>
  <si>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</si>
  <si>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</si>
  <si>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</si>
  <si>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</si>
  <si>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</si>
  <si>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</si>
  <si>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</si>
  <si>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</si>
  <si>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</si>
  <si>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</si>
  <si>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</si>
  <si>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</si>
  <si>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</si>
  <si>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</si>
  <si>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</si>
  <si>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</si>
  <si>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</si>
  <si>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</si>
  <si>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</si>
  <si>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</si>
  <si>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</si>
  <si>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</si>
  <si>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</si>
  <si>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</si>
  <si>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</si>
  <si>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</si>
  <si>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</si>
  <si>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</si>
  <si>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</si>
  <si>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</si>
  <si>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</si>
  <si>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</si>
  <si>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</si>
  <si>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</si>
  <si>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</si>
  <si>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</si>
  <si>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</si>
  <si>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</si>
  <si>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</si>
  <si>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</si>
  <si>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</si>
  <si>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</si>
  <si>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</si>
  <si>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</si>
  <si>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</si>
  <si>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</si>
  <si>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</si>
  <si>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</si>
  <si>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</si>
  <si>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</si>
  <si>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</si>
  <si>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</si>
  <si>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</si>
  <si>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</si>
  <si>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</si>
  <si>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</si>
  <si>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</si>
  <si>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</si>
  <si>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</si>
  <si>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</si>
  <si>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</si>
  <si>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</si>
  <si>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</si>
  <si>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</si>
  <si>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</si>
  <si>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</si>
  <si>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</si>
  <si>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</si>
  <si>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</si>
  <si>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</si>
  <si>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</si>
  <si>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</si>
  <si>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</si>
  <si>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</si>
  <si>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</si>
  <si>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</si>
  <si>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</si>
  <si>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</si>
  <si>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</si>
  <si>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</si>
  <si>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</si>
  <si>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</si>
  <si>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</si>
  <si>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</si>
  <si>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</si>
  <si>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</si>
  <si>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</si>
  <si>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</si>
  <si>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</si>
  <si>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</si>
  <si>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</si>
  <si>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</si>
  <si>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</si>
  <si>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</si>
  <si>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</si>
  <si>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</si>
  <si>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</si>
  <si>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</si>
  <si>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</si>
  <si>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</si>
  <si>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</si>
  <si>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</si>
  <si>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</si>
  <si>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</si>
  <si>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</si>
  <si>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</si>
  <si>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</si>
  <si>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</si>
  <si>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</si>
  <si>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</si>
  <si>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</si>
  <si>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</si>
  <si>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</si>
  <si>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</si>
  <si>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</si>
  <si>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</si>
  <si>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</si>
  <si>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</si>
  <si>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</si>
  <si>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</si>
  <si>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</si>
  <si>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</si>
  <si>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</si>
  <si>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</si>
  <si>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</si>
  <si>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</si>
  <si>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</si>
  <si>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</si>
  <si>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</si>
  <si>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</si>
  <si>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</si>
  <si>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</si>
  <si>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</si>
  <si>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</si>
  <si>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</si>
  <si>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</si>
  <si>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</si>
  <si>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</si>
  <si>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</si>
  <si>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</si>
  <si>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</si>
  <si>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</si>
  <si>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</si>
  <si>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</si>
  <si>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</si>
  <si>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</si>
  <si>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</si>
  <si>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</si>
  <si>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</si>
  <si>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</si>
  <si>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</si>
  <si>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</si>
  <si>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</si>
  <si>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</si>
  <si>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</si>
  <si>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</si>
  <si>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</si>
  <si>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</si>
  <si>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</si>
  <si>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</si>
  <si>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</si>
  <si>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</si>
  <si>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</si>
  <si>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</si>
  <si>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</si>
  <si>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</si>
  <si>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</si>
  <si>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</si>
  <si>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</si>
  <si>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</si>
  <si>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</si>
  <si>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</si>
  <si>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</si>
  <si>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</si>
  <si>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</si>
  <si>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</si>
  <si>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</si>
  <si>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</si>
  <si>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</si>
  <si>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</si>
  <si>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</si>
  <si>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</si>
  <si>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</si>
  <si>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</si>
  <si>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</si>
  <si>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</si>
  <si>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</si>
  <si>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</si>
  <si>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</si>
  <si>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</si>
  <si>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</si>
  <si>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</si>
  <si>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</si>
  <si>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</si>
  <si>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</si>
  <si>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</si>
  <si>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</si>
  <si>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</si>
  <si>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</si>
  <si>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</si>
  <si>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</si>
  <si>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</si>
  <si>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</si>
  <si>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</si>
  <si>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</si>
  <si>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</si>
  <si>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</si>
  <si>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</si>
  <si>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</si>
  <si>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</si>
  <si>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</si>
  <si>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</si>
  <si>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</si>
  <si>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</si>
  <si>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</si>
  <si>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</si>
  <si>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</si>
  <si>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</si>
  <si>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</si>
  <si>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</si>
  <si>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</si>
  <si>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</si>
  <si>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</si>
  <si>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</si>
  <si>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</si>
  <si>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</si>
  <si>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</si>
  <si>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</si>
  <si>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</si>
  <si>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</si>
  <si>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</si>
  <si>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</si>
  <si>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</si>
  <si>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</si>
  <si>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</si>
  <si>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</si>
  <si>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</si>
  <si>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</si>
  <si>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</si>
  <si>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</si>
  <si>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</si>
  <si>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</si>
  <si>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</si>
  <si>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</si>
  <si>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</si>
  <si>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</si>
  <si>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</si>
  <si>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</si>
  <si>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</si>
  <si>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</si>
  <si>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</si>
  <si>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</si>
  <si>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</si>
  <si>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</si>
  <si>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</si>
  <si>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</si>
  <si>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</si>
  <si>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</si>
  <si>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</si>
  <si>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</si>
  <si>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</si>
  <si>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</si>
  <si>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</si>
  <si>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</si>
  <si>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</si>
  <si>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</si>
  <si>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</si>
  <si>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</si>
  <si>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</si>
  <si>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</si>
  <si>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</si>
  <si>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</si>
  <si>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</si>
  <si>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</si>
  <si>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</si>
  <si>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</si>
  <si>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</si>
  <si>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</si>
  <si>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</si>
  <si>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</si>
  <si>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</si>
  <si>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</si>
  <si>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</si>
  <si>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</si>
  <si>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</si>
  <si>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</si>
  <si>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</si>
  <si>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</si>
  <si>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</si>
  <si>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</si>
  <si>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</si>
  <si>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</si>
  <si>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</si>
  <si>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</si>
  <si>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</si>
  <si>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</si>
  <si>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</si>
  <si>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</si>
  <si>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</si>
  <si>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</si>
  <si>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</si>
  <si>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</si>
  <si>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</si>
  <si>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</si>
  <si>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</si>
  <si>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</si>
  <si>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</si>
  <si>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</si>
  <si>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</si>
  <si>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</si>
  <si>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</si>
  <si>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</si>
  <si>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</si>
  <si>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</si>
  <si>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</si>
  <si>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</si>
  <si>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</si>
  <si>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</si>
  <si>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</si>
  <si>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</si>
  <si>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</si>
  <si>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</si>
  <si>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</si>
  <si>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</si>
  <si>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</si>
  <si>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</si>
  <si>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</si>
  <si>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</si>
  <si>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</si>
  <si>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</si>
  <si>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</si>
  <si>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</si>
  <si>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</si>
  <si>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</si>
  <si>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</si>
  <si>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</si>
  <si>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</si>
  <si>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</si>
  <si>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</si>
  <si>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</si>
  <si>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</si>
  <si>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</si>
  <si>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</si>
  <si>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</si>
  <si>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</si>
  <si>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</si>
  <si>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</si>
  <si>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</si>
  <si>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</si>
  <si>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</si>
  <si>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</si>
  <si>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</si>
  <si>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</si>
  <si>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</si>
  <si>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</si>
  <si>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</si>
  <si>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</si>
  <si>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</si>
  <si>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</si>
  <si>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</si>
  <si>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</si>
  <si>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</si>
  <si>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</si>
  <si>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</si>
  <si>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</si>
  <si>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</si>
  <si>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</si>
  <si>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</si>
  <si>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</si>
  <si>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</si>
  <si>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</si>
  <si>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</si>
  <si>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</si>
  <si>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</si>
  <si>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</si>
  <si>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</si>
  <si>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</si>
  <si>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</si>
  <si>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</si>
  <si>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</si>
  <si>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</si>
  <si>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</si>
  <si>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</si>
  <si>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</si>
  <si>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</si>
  <si>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</si>
  <si>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</si>
  <si>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</si>
  <si>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</si>
  <si>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</si>
  <si>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</si>
  <si>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</si>
  <si>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</si>
  <si>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</si>
  <si>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</si>
  <si>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</si>
  <si>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</si>
  <si>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</si>
  <si>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</si>
  <si>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</si>
  <si>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</si>
  <si>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</si>
  <si>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</si>
  <si>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</si>
  <si>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</si>
  <si>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</si>
  <si>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</si>
  <si>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</si>
  <si>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</si>
  <si>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</si>
  <si>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</si>
  <si>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</si>
  <si>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</si>
  <si>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</si>
  <si>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</si>
  <si>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</si>
  <si>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</si>
  <si>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</si>
  <si>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</si>
  <si>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</si>
  <si>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</si>
  <si>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</si>
  <si>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</si>
  <si>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</si>
  <si>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</si>
  <si>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</si>
  <si>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</si>
  <si>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</si>
  <si>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</si>
  <si>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</si>
  <si>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</si>
  <si>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</si>
  <si>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</si>
  <si>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</si>
  <si>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</si>
  <si>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</si>
  <si>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</si>
  <si>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</si>
  <si>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</si>
  <si>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</si>
  <si>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</si>
  <si>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</si>
  <si>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</si>
  <si>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</si>
  <si>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</si>
  <si>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</si>
  <si>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</si>
  <si>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</si>
  <si>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</si>
  <si>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</si>
  <si>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</si>
  <si>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</si>
  <si>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</si>
  <si>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</si>
  <si>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</si>
  <si>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</si>
  <si>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</si>
  <si>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</si>
  <si>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</si>
  <si>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</si>
  <si>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</si>
  <si>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</si>
  <si>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</si>
  <si>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</si>
  <si>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</si>
  <si>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</si>
  <si>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</si>
  <si>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</si>
  <si>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</si>
  <si>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</si>
  <si>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</si>
  <si>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</si>
  <si>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</si>
  <si>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</si>
  <si>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</si>
  <si>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</si>
  <si>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</si>
  <si>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</si>
  <si>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</si>
  <si>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</si>
  <si>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</si>
  <si>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</si>
  <si>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</si>
  <si>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</si>
  <si>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</si>
  <si>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</si>
  <si>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</si>
  <si>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</si>
  <si>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</si>
  <si>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</si>
  <si>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</si>
  <si>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</si>
  <si>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</si>
  <si>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</si>
  <si>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</si>
  <si>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</si>
  <si>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</si>
  <si>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</si>
  <si>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</si>
  <si>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</si>
  <si>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</si>
  <si>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</si>
  <si>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</si>
  <si>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</si>
  <si>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</si>
  <si>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</si>
  <si>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</si>
  <si>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</si>
  <si>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</si>
  <si>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</si>
  <si>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</si>
  <si>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</si>
  <si>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</si>
  <si>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</si>
  <si>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</si>
  <si>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</si>
  <si>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</si>
  <si>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</si>
  <si>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</si>
  <si>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</si>
  <si>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</si>
  <si>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</si>
  <si>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</si>
  <si>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</si>
  <si>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</si>
  <si>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</si>
  <si>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</si>
  <si>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</si>
  <si>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</si>
  <si>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</si>
  <si>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</si>
  <si>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</si>
  <si>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</si>
  <si>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</si>
  <si>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</si>
  <si>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</si>
  <si>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</si>
  <si>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</si>
  <si>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</si>
  <si>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</si>
  <si>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</si>
  <si>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</si>
  <si>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</si>
  <si>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</si>
  <si>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</si>
  <si>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</si>
  <si>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</si>
  <si>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</si>
  <si>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</si>
  <si>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</si>
  <si>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</si>
  <si>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</si>
  <si>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</si>
  <si>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</si>
  <si>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</si>
  <si>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</si>
  <si>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</si>
  <si>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</si>
  <si>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</si>
  <si>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</si>
  <si>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</si>
  <si>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</si>
  <si>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</si>
  <si>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</si>
  <si>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</si>
  <si>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</si>
  <si>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</si>
  <si>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</si>
  <si>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</si>
  <si>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</si>
  <si>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</si>
  <si>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</si>
  <si>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</si>
  <si>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</si>
  <si>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</si>
  <si>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</si>
  <si>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</si>
  <si>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</si>
  <si>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</si>
  <si>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</si>
  <si>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</si>
  <si>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</si>
  <si>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</si>
  <si>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</si>
  <si>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</si>
  <si>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</si>
  <si>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</si>
  <si>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</si>
  <si>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</si>
  <si>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</si>
  <si>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</si>
  <si>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</si>
  <si>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</si>
  <si>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</si>
  <si>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</si>
  <si>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</si>
  <si>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</si>
  <si>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</si>
  <si>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</si>
  <si>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</si>
  <si>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</si>
  <si>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</si>
  <si>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</si>
  <si>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</si>
  <si>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</si>
  <si>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</si>
  <si>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</si>
  <si>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</si>
  <si>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</si>
  <si>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</si>
  <si>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</si>
  <si>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</si>
  <si>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</si>
  <si>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</si>
  <si>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</si>
  <si>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</si>
  <si>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</si>
  <si>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</si>
  <si>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</si>
  <si>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</si>
  <si>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</si>
  <si>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</si>
  <si>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</si>
  <si>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</si>
  <si>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</si>
  <si>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</si>
  <si>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</si>
  <si>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</si>
  <si>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</si>
  <si>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</si>
  <si>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</si>
  <si>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</si>
  <si>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</si>
  <si>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</si>
  <si>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</si>
  <si>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</si>
  <si>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</si>
  <si>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</si>
  <si>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</si>
  <si>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</si>
  <si>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</si>
  <si>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</si>
  <si>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</si>
  <si>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</si>
  <si>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</si>
  <si>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</si>
  <si>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</si>
  <si>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</si>
  <si>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</si>
  <si>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</si>
  <si>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</si>
  <si>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</si>
  <si>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</si>
  <si>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</si>
  <si>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</si>
  <si>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</si>
  <si>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</si>
  <si>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</si>
  <si>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</si>
  <si>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</si>
  <si>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</si>
  <si>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</si>
  <si>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</si>
  <si>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</si>
  <si>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</si>
  <si>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</si>
  <si>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</si>
  <si>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</si>
  <si>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</si>
  <si>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</si>
  <si>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</si>
  <si>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</si>
  <si>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</si>
  <si>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</si>
  <si>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</si>
  <si>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</si>
  <si>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</si>
  <si>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</si>
  <si>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</si>
  <si>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</si>
  <si>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</si>
  <si>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</si>
  <si>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</si>
  <si>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</si>
  <si>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</si>
  <si>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</si>
  <si>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</si>
  <si>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</si>
  <si>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</si>
  <si>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</si>
  <si>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</si>
  <si>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</si>
  <si>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</si>
  <si>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</si>
  <si>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</si>
  <si>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</si>
  <si>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</si>
  <si>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</si>
  <si>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</si>
  <si>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</si>
  <si>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</si>
  <si>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</si>
  <si>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</si>
  <si>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</si>
  <si>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</si>
  <si>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</si>
  <si>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</si>
  <si>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</si>
  <si>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</si>
  <si>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</si>
  <si>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</si>
  <si>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</si>
  <si>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</si>
  <si>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</si>
  <si>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</si>
  <si>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</si>
  <si>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</si>
  <si>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</si>
  <si>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</si>
  <si>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</si>
  <si>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</si>
  <si>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</si>
  <si>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</si>
  <si>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</si>
  <si>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</si>
  <si>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</si>
  <si>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</si>
  <si>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</si>
  <si>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</si>
  <si>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</si>
  <si>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</si>
  <si>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</si>
  <si>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</si>
  <si>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</si>
  <si>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</si>
  <si>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</si>
  <si>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</si>
  <si>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</si>
  <si>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</si>
  <si>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</si>
  <si>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</si>
  <si>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</si>
  <si>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</si>
  <si>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</si>
  <si>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</si>
  <si>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</si>
  <si>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</si>
  <si>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</si>
  <si>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</si>
  <si>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</si>
  <si>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</si>
  <si>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</si>
  <si>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</si>
  <si>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</si>
  <si>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</si>
  <si>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</si>
  <si>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</si>
  <si>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</si>
  <si>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</si>
  <si>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</si>
  <si>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</si>
  <si>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</si>
  <si>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</si>
  <si>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</si>
  <si>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</si>
  <si>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</si>
  <si>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</si>
  <si>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</si>
  <si>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</si>
  <si>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</si>
  <si>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</si>
  <si>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</si>
  <si>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</si>
  <si>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</si>
  <si>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</si>
  <si>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</si>
  <si>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</si>
  <si>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</si>
  <si>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</si>
  <si>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</si>
  <si>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</si>
  <si>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</si>
  <si>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</si>
  <si>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</si>
  <si>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</si>
  <si>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</si>
  <si>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</si>
  <si>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</si>
  <si>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</si>
  <si>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</si>
  <si>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</si>
  <si>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</si>
  <si>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</si>
  <si>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</si>
  <si>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</si>
  <si>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</si>
  <si>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</si>
  <si>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</si>
  <si>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</si>
  <si>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</si>
  <si>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</si>
  <si>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</si>
  <si>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</si>
  <si>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</si>
  <si>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</si>
  <si>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</si>
  <si>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</si>
  <si>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</si>
  <si>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</si>
  <si>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</si>
  <si>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</si>
  <si>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</si>
  <si>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</si>
  <si>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</si>
  <si>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</si>
  <si>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</si>
  <si>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</si>
  <si>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</si>
  <si>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</si>
  <si>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</si>
  <si>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</si>
  <si>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</si>
  <si>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</si>
  <si>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</si>
  <si>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</si>
  <si>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</si>
  <si>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</si>
  <si>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</si>
  <si>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</si>
  <si>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</si>
  <si>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</si>
  <si>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</si>
  <si>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</si>
  <si>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</si>
  <si>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</si>
  <si>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</si>
  <si>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</si>
  <si>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</si>
  <si>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</si>
  <si>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</si>
  <si>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</si>
  <si>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</si>
  <si>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</si>
  <si>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</si>
  <si>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</si>
  <si>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</si>
  <si>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</si>
  <si>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</si>
  <si>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</si>
  <si>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</si>
  <si>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</si>
  <si>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</si>
  <si>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</si>
  <si>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</si>
  <si>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</si>
  <si>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</si>
  <si>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</si>
  <si>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</si>
  <si>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</si>
  <si>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</si>
  <si>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</si>
  <si>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</si>
  <si>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</si>
  <si>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</si>
  <si>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</si>
  <si>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</si>
  <si>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</si>
  <si>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</si>
  <si>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</si>
  <si>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</si>
  <si>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</si>
  <si>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</si>
  <si>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</si>
  <si>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</si>
  <si>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</si>
  <si>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</si>
  <si>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</si>
  <si>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</si>
  <si>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</si>
  <si>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</si>
  <si>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</si>
  <si>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</si>
  <si>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</si>
  <si>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</si>
  <si>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</si>
  <si>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</si>
  <si>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</si>
  <si>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</si>
  <si>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</si>
  <si>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</si>
  <si>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</si>
  <si>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</si>
  <si>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</si>
  <si>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</si>
  <si>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</si>
  <si>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</si>
  <si>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</si>
  <si>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</si>
  <si>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</si>
  <si>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</si>
  <si>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</si>
  <si>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</si>
  <si>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</si>
  <si>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</si>
  <si>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</si>
  <si>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</si>
  <si>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</si>
  <si>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</si>
  <si>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</si>
  <si>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</si>
  <si>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</si>
  <si>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</si>
  <si>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</si>
  <si>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</si>
  <si>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</si>
  <si>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</si>
  <si>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</si>
  <si>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</si>
  <si>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</si>
  <si>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</si>
  <si>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</si>
  <si>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</si>
  <si>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</si>
  <si>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</si>
  <si>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</si>
  <si>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</si>
  <si>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</si>
  <si>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</si>
  <si>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</si>
  <si>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</si>
  <si>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</si>
  <si>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</si>
  <si>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</si>
  <si>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</si>
  <si>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</si>
  <si>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</si>
  <si>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</si>
  <si>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</si>
  <si>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</si>
  <si>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</si>
  <si>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</si>
  <si>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</si>
  <si>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</si>
  <si>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</si>
  <si>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</si>
  <si>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</si>
  <si>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</si>
  <si>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</si>
  <si>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</si>
  <si>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</si>
  <si>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</si>
  <si>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</si>
  <si>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</si>
  <si>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</si>
  <si>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</si>
  <si>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</si>
  <si>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</si>
  <si>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</si>
  <si>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</si>
  <si>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</si>
  <si>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</si>
  <si>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</si>
  <si>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</si>
  <si>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</si>
  <si>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</si>
  <si>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</si>
  <si>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</si>
  <si>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</si>
  <si>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</si>
  <si>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</si>
  <si>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</si>
  <si>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</si>
  <si>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</si>
  <si>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</si>
  <si>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</si>
  <si>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</si>
  <si>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</si>
  <si>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</si>
  <si>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</si>
  <si>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</si>
  <si>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</si>
  <si>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</si>
  <si>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</si>
  <si>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</si>
  <si>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</si>
  <si>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</si>
  <si>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</si>
  <si>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</si>
  <si>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</si>
  <si>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</si>
  <si>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</si>
  <si>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</si>
  <si>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</si>
  <si>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</si>
  <si>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</si>
  <si>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</si>
  <si>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</si>
  <si>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</si>
  <si>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</si>
  <si>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</si>
  <si>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</si>
  <si>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</si>
  <si>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</si>
  <si>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</si>
  <si>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</si>
  <si>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</si>
  <si>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</si>
  <si>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</si>
  <si>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</si>
  <si>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</si>
  <si>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</si>
  <si>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</si>
  <si>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</si>
  <si>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</si>
  <si>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</si>
  <si>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</si>
  <si>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</si>
  <si>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</si>
  <si>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</si>
  <si>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</si>
  <si>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</si>
  <si>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</si>
  <si>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</si>
  <si>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</si>
  <si>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</si>
  <si>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</si>
  <si>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</si>
  <si>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</si>
  <si>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</si>
  <si>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</si>
  <si>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</si>
  <si>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</si>
  <si>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</si>
  <si>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</si>
  <si>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</si>
  <si>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</si>
  <si>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</si>
  <si>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</si>
  <si>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</si>
  <si>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</si>
  <si>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</si>
  <si>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</si>
  <si>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</si>
  <si>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</si>
  <si>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</si>
  <si>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</si>
  <si>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</si>
  <si>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</si>
  <si>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</si>
  <si>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</si>
  <si>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</si>
  <si>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</si>
  <si>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</si>
  <si>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</si>
  <si>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</si>
  <si>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</si>
  <si>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</si>
  <si>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</si>
  <si>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</si>
  <si>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</si>
  <si>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</si>
  <si>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</si>
  <si>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</si>
  <si>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</si>
  <si>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</si>
  <si>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</si>
  <si>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</si>
  <si>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</si>
  <si>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</si>
  <si>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</si>
  <si>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</si>
  <si>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</si>
  <si>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</si>
  <si>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</si>
  <si>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</si>
  <si>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</si>
  <si>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</si>
  <si>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</si>
  <si>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</si>
  <si>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</si>
  <si>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</si>
  <si>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</si>
  <si>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</si>
  <si>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</si>
  <si>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</si>
  <si>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</si>
  <si>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</si>
  <si>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</si>
  <si>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</si>
  <si>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</si>
  <si>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</si>
  <si>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</si>
  <si>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</si>
  <si>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</si>
  <si>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</si>
  <si>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</si>
  <si>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</si>
  <si>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</si>
  <si>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</si>
  <si>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</si>
  <si>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</si>
  <si>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</si>
  <si>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</si>
  <si>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</si>
  <si>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</si>
  <si>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</si>
  <si>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</si>
  <si>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</si>
  <si>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</si>
  <si>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</si>
  <si>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</si>
  <si>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</si>
  <si>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</si>
  <si>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</si>
  <si>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</si>
  <si>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</si>
  <si>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</si>
  <si>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</si>
  <si>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</si>
  <si>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</si>
  <si>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</si>
  <si>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</si>
  <si>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</si>
  <si>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</si>
  <si>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</si>
  <si>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</si>
  <si>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</si>
  <si>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</si>
  <si>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</si>
  <si>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</si>
  <si>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</si>
  <si>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</si>
  <si>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</si>
  <si>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</si>
  <si>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</si>
  <si>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</si>
  <si>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</si>
  <si>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</si>
  <si>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</si>
  <si>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</si>
  <si>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</si>
  <si>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</si>
  <si>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</si>
  <si>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</si>
  <si>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</si>
  <si>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</si>
  <si>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</si>
  <si>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</si>
  <si>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</si>
  <si>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</si>
  <si>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</si>
  <si>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</si>
  <si>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</si>
  <si>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</si>
  <si>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</si>
  <si>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</si>
  <si>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</si>
  <si>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</si>
  <si>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</si>
  <si>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</si>
  <si>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</si>
  <si>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</si>
  <si>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</si>
  <si>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</si>
  <si>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</si>
  <si>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</si>
  <si>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</si>
  <si>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</si>
  <si>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</si>
  <si>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</si>
  <si>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</si>
  <si>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</si>
  <si>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</si>
  <si>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</si>
  <si>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</si>
  <si>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</si>
  <si>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</si>
  <si>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</si>
  <si>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</si>
  <si>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</si>
  <si>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</si>
  <si>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</si>
  <si>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</si>
  <si>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</si>
  <si>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</si>
  <si>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</si>
  <si>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</si>
  <si>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</si>
  <si>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</si>
  <si>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</si>
  <si>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</si>
  <si>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</si>
  <si>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</si>
  <si>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</si>
  <si>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</si>
  <si>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</si>
  <si>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</si>
  <si>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</si>
  <si>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</si>
  <si>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</si>
  <si>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</si>
  <si>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</si>
  <si>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</si>
  <si>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</si>
  <si>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</si>
  <si>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</si>
  <si>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</si>
  <si>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</si>
  <si>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</si>
  <si>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</si>
  <si>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</si>
  <si>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</si>
  <si>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</si>
  <si>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</si>
  <si>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</si>
  <si>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</si>
  <si>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</si>
  <si>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</si>
  <si>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</si>
  <si>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</si>
  <si>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</si>
  <si>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</si>
  <si>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</si>
  <si>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</si>
  <si>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</si>
  <si>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</si>
  <si>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</si>
  <si>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</si>
  <si>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</si>
  <si>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</si>
  <si>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</si>
  <si>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</si>
  <si>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</si>
  <si>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</si>
  <si>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</si>
  <si>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</si>
  <si>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</si>
  <si>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</si>
  <si>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</si>
  <si>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</si>
  <si>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</si>
  <si>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</si>
  <si>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</si>
  <si>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</si>
  <si>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</si>
  <si>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</si>
  <si>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</si>
  <si>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</si>
  <si>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</si>
  <si>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</si>
  <si>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</si>
  <si>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</si>
  <si>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</si>
  <si>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</si>
  <si>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</si>
  <si>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</si>
  <si>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</si>
  <si>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</si>
  <si>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</si>
  <si>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</si>
  <si>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</si>
  <si>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</si>
  <si>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</si>
  <si>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</si>
  <si>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</si>
  <si>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</si>
  <si>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</si>
  <si>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</si>
  <si>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</si>
  <si>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</si>
  <si>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</si>
  <si>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</si>
  <si>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</si>
  <si>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</si>
  <si>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</si>
  <si>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</si>
  <si>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</si>
  <si>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</si>
  <si>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</si>
  <si>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</si>
  <si>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</si>
  <si>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</si>
  <si>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</si>
  <si>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</si>
  <si>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</si>
  <si>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</si>
  <si>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</si>
  <si>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</si>
  <si>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</si>
  <si>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</si>
  <si>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</si>
  <si>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</si>
  <si>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</si>
  <si>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</si>
  <si>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</si>
  <si>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</si>
  <si>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</si>
  <si>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</si>
  <si>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</si>
  <si>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</si>
  <si>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</si>
  <si>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</si>
  <si>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</si>
  <si>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</si>
  <si>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</si>
  <si>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</si>
  <si>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</si>
  <si>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</si>
  <si>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</si>
  <si>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</si>
  <si>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</si>
  <si>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</si>
  <si>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</si>
  <si>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</si>
  <si>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</si>
  <si>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</si>
  <si>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</si>
  <si>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</si>
  <si>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</si>
  <si>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</si>
  <si>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</si>
  <si>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</si>
  <si>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</si>
  <si>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</si>
  <si>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</si>
  <si>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</si>
  <si>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</si>
  <si>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</si>
  <si>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</si>
  <si>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</si>
  <si>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</si>
  <si>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</si>
  <si>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</si>
  <si>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</si>
  <si>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</si>
  <si>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</si>
  <si>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</si>
  <si>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</si>
  <si>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</si>
  <si>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</si>
  <si>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</si>
  <si>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</si>
  <si>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</si>
  <si>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</si>
  <si>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</si>
  <si>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</si>
  <si>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</si>
  <si>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</si>
  <si>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</si>
  <si>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</si>
  <si>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</si>
  <si>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</si>
  <si>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</si>
  <si>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</si>
  <si>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</si>
  <si>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</si>
  <si>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</si>
  <si>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</si>
  <si>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</si>
  <si>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</si>
  <si>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</si>
  <si>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</si>
  <si>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</si>
  <si>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</si>
  <si>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</si>
  <si>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</si>
  <si>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</si>
  <si>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</si>
  <si>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</si>
  <si>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</si>
  <si>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</si>
  <si>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</si>
  <si>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</si>
  <si>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</si>
  <si>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</si>
  <si>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</si>
  <si>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</si>
  <si>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</si>
  <si>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</si>
  <si>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</si>
  <si>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</si>
  <si>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</si>
  <si>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</si>
  <si>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</si>
  <si>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</si>
  <si>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</si>
  <si>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</si>
  <si>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</si>
  <si>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</si>
  <si>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</si>
  <si>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</si>
  <si>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</si>
  <si>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</si>
  <si>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</si>
  <si>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</si>
  <si>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</si>
  <si>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</si>
  <si>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</si>
  <si>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</si>
  <si>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</si>
  <si>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</si>
  <si>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</si>
  <si>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</si>
  <si>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</si>
  <si>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</si>
  <si>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</si>
  <si>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</si>
  <si>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</si>
  <si>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</si>
  <si>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</si>
  <si>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</si>
  <si>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</si>
  <si>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</si>
  <si>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</si>
  <si>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</si>
  <si>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</si>
  <si>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</si>
  <si>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</si>
  <si>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</si>
  <si>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</si>
  <si>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</si>
  <si>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</si>
  <si>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</si>
  <si>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</si>
  <si>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</si>
  <si>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</si>
  <si>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</si>
  <si>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</si>
  <si>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</si>
  <si>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</si>
  <si>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</si>
  <si>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</si>
  <si>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</si>
  <si>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</si>
  <si>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</si>
  <si>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</si>
  <si>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</si>
  <si>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</si>
  <si>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</si>
  <si>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</si>
  <si>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</si>
  <si>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</si>
  <si>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</si>
  <si>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</si>
  <si>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</si>
  <si>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</si>
  <si>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</si>
  <si>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</si>
  <si>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</si>
  <si>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</si>
  <si>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</si>
  <si>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</si>
  <si>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</si>
  <si>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</si>
  <si>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</si>
  <si>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</si>
  <si>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</si>
  <si>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</si>
  <si>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</si>
  <si>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</si>
  <si>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</si>
  <si>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</si>
  <si>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</si>
  <si>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</si>
  <si>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</si>
  <si>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</si>
  <si>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</si>
  <si>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</si>
  <si>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</si>
  <si>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</si>
  <si>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</si>
  <si>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</si>
  <si>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</si>
  <si>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</si>
  <si>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</si>
  <si>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</si>
  <si>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</si>
  <si>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</si>
  <si>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</si>
  <si>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</si>
  <si>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</si>
  <si>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</si>
  <si>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</si>
  <si>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</si>
  <si>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</si>
  <si>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</si>
  <si>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</si>
  <si>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</si>
  <si>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</si>
  <si>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</si>
  <si>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</si>
  <si>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</si>
  <si>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</si>
  <si>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</si>
  <si>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</si>
  <si>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</si>
  <si>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</si>
  <si>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</si>
  <si>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</si>
  <si>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</si>
  <si>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</si>
  <si>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</si>
  <si>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</si>
  <si>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</si>
  <si>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</si>
  <si>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</si>
  <si>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</si>
  <si>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</si>
  <si>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</si>
  <si>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</si>
  <si>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</si>
  <si>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</si>
  <si>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</si>
  <si>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</si>
  <si>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</si>
  <si>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</si>
  <si>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</si>
  <si>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</si>
  <si>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</si>
  <si>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</si>
  <si>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</si>
  <si>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</si>
  <si>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</si>
  <si>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</si>
  <si>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</si>
  <si>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</si>
  <si>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</si>
  <si>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</si>
  <si>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</si>
  <si>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</si>
  <si>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</si>
  <si>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</si>
  <si>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</si>
  <si>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</si>
  <si>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</si>
  <si>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</si>
  <si>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</si>
  <si>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</si>
  <si>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</si>
  <si>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</si>
  <si>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</si>
  <si>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</si>
  <si>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</si>
  <si>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</si>
  <si>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</si>
  <si>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</si>
  <si>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</si>
  <si>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</si>
  <si>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</si>
  <si>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</si>
  <si>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</si>
  <si>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</si>
  <si>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</si>
  <si>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</si>
  <si>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</si>
  <si>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</si>
  <si>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</si>
  <si>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</si>
  <si>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</si>
  <si>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</si>
  <si>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</si>
  <si>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</si>
  <si>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</si>
  <si>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</si>
  <si>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</si>
  <si>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</si>
  <si>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</si>
  <si>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</si>
  <si>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</si>
  <si>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</si>
  <si>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</si>
  <si>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</si>
  <si>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</si>
  <si>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</si>
  <si>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</si>
  <si>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</si>
  <si>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</si>
  <si>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</si>
  <si>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</si>
  <si>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</si>
  <si>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</si>
  <si>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</si>
  <si>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</si>
  <si>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</si>
  <si>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</si>
  <si>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</si>
  <si>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</si>
  <si>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</si>
  <si>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</si>
  <si>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</si>
  <si>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</si>
  <si>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</si>
  <si>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</si>
  <si>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</si>
  <si>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</si>
  <si>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</si>
  <si>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</si>
  <si>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</si>
  <si>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</si>
  <si>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</si>
  <si>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</si>
  <si>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</si>
  <si>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</si>
  <si>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</si>
  <si>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</si>
  <si>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</si>
  <si>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</si>
  <si>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</si>
  <si>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</si>
  <si>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</si>
  <si>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</si>
  <si>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</si>
  <si>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</si>
  <si>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</si>
  <si>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</si>
  <si>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</si>
  <si>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</si>
  <si>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</si>
  <si>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</si>
  <si>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</si>
  <si>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</si>
  <si>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</si>
  <si>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</si>
  <si>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</si>
  <si>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</si>
  <si>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</si>
  <si>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</si>
  <si>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</si>
  <si>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</si>
  <si>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</si>
  <si>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</si>
  <si>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</si>
  <si>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</si>
  <si>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</si>
  <si>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</si>
  <si>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</si>
  <si>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</si>
  <si>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</si>
  <si>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</si>
  <si>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</si>
  <si>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</si>
  <si>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</si>
  <si>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</si>
  <si>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</si>
  <si>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</si>
  <si>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</si>
  <si>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</si>
  <si>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</si>
  <si>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</si>
  <si>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</si>
  <si>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</si>
  <si>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</si>
  <si>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</si>
  <si>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</si>
  <si>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</si>
  <si>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</si>
  <si>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</si>
  <si>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</si>
  <si>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</si>
  <si>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</si>
  <si>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</si>
  <si>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</si>
  <si>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</si>
  <si>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</si>
  <si>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</si>
  <si>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</si>
  <si>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</si>
  <si>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</si>
  <si>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</si>
  <si>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</si>
  <si>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</si>
  <si>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</si>
  <si>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</si>
  <si>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</si>
  <si>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</si>
  <si>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</si>
  <si>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</si>
  <si>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</si>
  <si>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</si>
  <si>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</si>
  <si>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</si>
  <si>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</si>
  <si>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</si>
  <si>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</si>
  <si>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</si>
  <si>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</si>
  <si>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</si>
  <si>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</si>
  <si>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</si>
  <si>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</si>
  <si>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</si>
  <si>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</si>
  <si>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</si>
  <si>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</si>
  <si>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</si>
  <si>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</si>
  <si>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</si>
  <si>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</si>
  <si>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</si>
  <si>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</si>
  <si>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</si>
  <si>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</si>
  <si>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</si>
  <si>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</si>
  <si>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</si>
  <si>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</si>
  <si>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</si>
  <si>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</si>
  <si>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</si>
  <si>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</si>
  <si>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</si>
  <si>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</si>
  <si>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</si>
  <si>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</si>
  <si>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</si>
  <si>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</si>
  <si>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</si>
  <si>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</si>
  <si>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</si>
  <si>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</si>
  <si>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</si>
  <si>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</si>
  <si>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</si>
  <si>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</si>
  <si>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</si>
  <si>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</si>
  <si>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</si>
  <si>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</si>
  <si>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</si>
  <si>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</si>
  <si>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</si>
  <si>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</si>
  <si>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</si>
  <si>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</si>
  <si>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</si>
  <si>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</si>
  <si>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</si>
  <si>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</si>
  <si>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</si>
  <si>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</si>
  <si>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</si>
  <si>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</si>
  <si>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</si>
  <si>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</si>
  <si>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</si>
  <si>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</si>
  <si>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</si>
  <si>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</si>
  <si>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</si>
  <si>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</si>
  <si>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</si>
  <si>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</si>
  <si>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</si>
  <si>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</si>
  <si>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</si>
  <si>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</si>
  <si>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</si>
  <si>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</si>
  <si>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</si>
  <si>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</si>
  <si>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</si>
  <si>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</si>
  <si>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</si>
  <si>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</si>
  <si>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</si>
  <si>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</si>
  <si>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</si>
  <si>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</si>
  <si>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</si>
  <si>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</si>
  <si>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</si>
  <si>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</si>
  <si>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</si>
  <si>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</si>
  <si>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</si>
  <si>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</si>
  <si>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</si>
  <si>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</si>
  <si>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</si>
  <si>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</si>
  <si>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</si>
  <si>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</si>
  <si>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</si>
  <si>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</si>
  <si>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</si>
  <si>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</si>
  <si>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</si>
  <si>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</si>
  <si>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</si>
  <si>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</si>
  <si>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</si>
  <si>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</si>
  <si>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</si>
  <si>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</si>
  <si>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</si>
  <si>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</si>
  <si>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</si>
  <si>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</si>
  <si>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</si>
  <si>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</si>
  <si>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</si>
  <si>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</si>
  <si>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</si>
  <si>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</si>
  <si>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</si>
  <si>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</si>
  <si>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</si>
  <si>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</si>
  <si>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</si>
  <si>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</si>
  <si>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</si>
  <si>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</si>
  <si>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</si>
  <si>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</si>
  <si>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</si>
  <si>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</si>
  <si>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</si>
  <si>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</si>
  <si>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</si>
  <si>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</si>
  <si>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</si>
  <si>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</si>
  <si>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</si>
  <si>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</si>
  <si>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</si>
  <si>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</si>
  <si>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</si>
  <si>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</si>
  <si>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</si>
  <si>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</si>
  <si>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</si>
  <si>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</si>
  <si>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</si>
  <si>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</si>
  <si>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</si>
  <si>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</si>
  <si>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</si>
  <si>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</si>
  <si>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</si>
  <si>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</si>
  <si>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</si>
  <si>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</si>
  <si>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</si>
  <si>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</si>
  <si>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</si>
  <si>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</si>
  <si>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</si>
  <si>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</si>
  <si>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</si>
  <si>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</si>
  <si>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</si>
  <si>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</si>
  <si>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</si>
  <si>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</si>
  <si>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</si>
  <si>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</si>
  <si>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</si>
  <si>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</si>
  <si>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</si>
  <si>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</si>
  <si>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</si>
  <si>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</si>
  <si>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</si>
  <si>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</si>
  <si>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</si>
  <si>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</si>
  <si>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</si>
  <si>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</si>
  <si>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</si>
  <si>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</si>
  <si>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</si>
  <si>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</si>
  <si>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</si>
  <si>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</si>
  <si>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</si>
  <si>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</si>
  <si>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</si>
  <si>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</si>
  <si>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</si>
  <si>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</si>
  <si>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</si>
  <si>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</si>
  <si>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</si>
  <si>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</si>
  <si>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</si>
  <si>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</si>
  <si>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</si>
  <si>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</si>
  <si>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</si>
  <si>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</si>
  <si>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</si>
  <si>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</si>
  <si>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</si>
  <si>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</si>
  <si>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</si>
  <si>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</si>
  <si>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</si>
  <si>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</si>
  <si>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</si>
  <si>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</si>
  <si>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</si>
  <si>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</si>
  <si>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</si>
  <si>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</si>
  <si>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</si>
  <si>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</si>
  <si>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</si>
  <si>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</si>
  <si>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</si>
  <si>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</si>
  <si>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</si>
  <si>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</si>
  <si>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</si>
  <si>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</si>
  <si>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</si>
  <si>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</si>
  <si>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</si>
  <si>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</si>
  <si>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</si>
  <si>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</si>
  <si>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</si>
  <si>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</si>
  <si>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</si>
  <si>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</si>
  <si>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</si>
  <si>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</si>
  <si>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</si>
  <si>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</si>
  <si>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</si>
  <si>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</si>
  <si>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</si>
  <si>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</si>
  <si>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</si>
  <si>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</si>
  <si>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</si>
  <si>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</si>
  <si>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</si>
  <si>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</si>
  <si>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</si>
  <si>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</si>
  <si>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</si>
  <si>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</si>
  <si>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</si>
  <si>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</si>
  <si>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</si>
  <si>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</si>
  <si>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</si>
  <si>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</si>
  <si>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</si>
  <si>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</si>
  <si>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</si>
  <si>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</si>
  <si>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</si>
  <si>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</si>
  <si>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</si>
  <si>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</si>
  <si>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</si>
  <si>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</si>
  <si>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</si>
  <si>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</si>
  <si>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</si>
  <si>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</si>
  <si>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</si>
  <si>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</si>
  <si>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</si>
  <si>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</si>
  <si>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</si>
  <si>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</si>
  <si>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</si>
  <si>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</si>
  <si>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</si>
  <si>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</si>
  <si>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</si>
  <si>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</si>
  <si>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</si>
  <si>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</si>
  <si>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</si>
  <si>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</si>
  <si>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</si>
  <si>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</si>
  <si>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</si>
  <si>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</si>
  <si>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</si>
  <si>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</si>
  <si>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</si>
  <si>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</si>
  <si>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</si>
  <si>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</si>
  <si>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</si>
  <si>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</si>
  <si>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</si>
  <si>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</si>
  <si>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</si>
  <si>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</si>
  <si>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</si>
  <si>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</si>
  <si>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</si>
  <si>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</si>
  <si>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</si>
  <si>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</si>
  <si>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</si>
  <si>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</si>
  <si>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</si>
  <si>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</si>
  <si>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</si>
  <si>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</si>
  <si>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</si>
  <si>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</si>
  <si>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</si>
  <si>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</si>
  <si>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</si>
  <si>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</si>
  <si>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</si>
  <si>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</si>
  <si>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</si>
  <si>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</si>
  <si>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</si>
  <si>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</si>
  <si>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</si>
  <si>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</si>
  <si>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</si>
  <si>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</si>
  <si>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</si>
  <si>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</si>
  <si>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</si>
  <si>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</si>
  <si>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</si>
  <si>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</si>
  <si>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</si>
  <si>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</si>
  <si>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</si>
  <si>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</si>
  <si>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</si>
  <si>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</si>
  <si>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</si>
  <si>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</si>
  <si>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</si>
  <si>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</si>
  <si>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</si>
  <si>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</si>
  <si>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</si>
  <si>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</si>
  <si>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</si>
  <si>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</si>
  <si>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</si>
  <si>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</si>
  <si>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</si>
  <si>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</si>
  <si>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</si>
  <si>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</si>
  <si>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</si>
  <si>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</si>
  <si>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</si>
  <si>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</si>
  <si>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</si>
  <si>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</si>
  <si>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</si>
  <si>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</si>
  <si>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</si>
  <si>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</si>
  <si>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</si>
  <si>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</si>
  <si>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</si>
  <si>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</si>
  <si>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</si>
  <si>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</si>
  <si>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</si>
  <si>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</si>
  <si>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</si>
  <si>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</si>
  <si>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</si>
  <si>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</si>
  <si>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</si>
  <si>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</si>
  <si>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</si>
  <si>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</si>
  <si>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</si>
  <si>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</si>
  <si>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</si>
  <si>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</si>
  <si>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</si>
  <si>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</si>
  <si>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</si>
  <si>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</si>
  <si>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</si>
  <si>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</si>
  <si>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</si>
  <si>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</si>
  <si>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</si>
  <si>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</si>
  <si>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</si>
  <si>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</si>
  <si>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</si>
  <si>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</si>
  <si>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</si>
  <si>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</si>
  <si>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</si>
  <si>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</si>
  <si>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</si>
  <si>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</si>
  <si>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</si>
  <si>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</si>
  <si>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</si>
  <si>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</si>
  <si>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</si>
  <si>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</si>
  <si>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</si>
  <si>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</si>
  <si>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</si>
  <si>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</si>
  <si>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</si>
  <si>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</si>
  <si>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</si>
  <si>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</si>
  <si>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</si>
  <si>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</si>
  <si>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</si>
  <si>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</si>
  <si>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</si>
  <si>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</si>
  <si>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</si>
  <si>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</si>
  <si>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</si>
  <si>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</si>
  <si>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</si>
  <si>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</si>
  <si>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</si>
  <si>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</si>
  <si>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</si>
  <si>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</si>
  <si>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</si>
  <si>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</si>
  <si>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</si>
  <si>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</si>
  <si>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</si>
  <si>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</si>
  <si>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</si>
  <si>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</si>
  <si>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</si>
  <si>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</si>
  <si>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</si>
  <si>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</si>
  <si>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</si>
  <si>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</si>
  <si>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</si>
  <si>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</si>
  <si>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</si>
  <si>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</si>
  <si>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</si>
  <si>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</si>
  <si>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</si>
  <si>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</si>
  <si>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</si>
  <si>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</si>
  <si>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</si>
  <si>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</si>
  <si>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</si>
  <si>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</si>
  <si>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</si>
  <si>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</si>
  <si>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</si>
  <si>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</si>
  <si>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</si>
  <si>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</si>
  <si>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</si>
  <si>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</si>
  <si>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</si>
  <si>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</si>
  <si>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</si>
  <si>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</si>
  <si>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</si>
  <si>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</si>
  <si>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</si>
  <si>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</si>
  <si>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</si>
  <si>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</si>
  <si>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</si>
  <si>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</si>
  <si>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</si>
  <si>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</si>
  <si>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</si>
  <si>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</si>
  <si>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</si>
  <si>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</si>
  <si>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</si>
  <si>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</si>
  <si>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</si>
  <si>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</si>
  <si>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</si>
  <si>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</si>
  <si>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</si>
  <si>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</si>
  <si>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</si>
  <si>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</si>
  <si>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</si>
  <si>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</si>
  <si>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</si>
  <si>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</si>
  <si>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</si>
  <si>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</si>
  <si>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</si>
  <si>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</si>
  <si>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</si>
  <si>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</si>
  <si>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</si>
  <si>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</si>
  <si>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</si>
  <si>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</si>
  <si>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</si>
  <si>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</si>
  <si>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</si>
  <si>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</si>
  <si>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</si>
  <si>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</si>
  <si>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</si>
  <si>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</si>
  <si>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</si>
  <si>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</si>
  <si>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</si>
  <si>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</si>
  <si>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</si>
  <si>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</si>
  <si>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</si>
  <si>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</si>
  <si>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</si>
  <si>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</si>
  <si>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</si>
  <si>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</si>
  <si>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</si>
  <si>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</si>
  <si>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</si>
  <si>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</si>
  <si>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</si>
  <si>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</si>
  <si>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</si>
  <si>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</si>
  <si>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</si>
  <si>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</si>
  <si>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</si>
  <si>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</si>
  <si>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</si>
  <si>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</si>
  <si>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</si>
  <si>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</si>
  <si>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</si>
  <si>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</si>
  <si>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</si>
  <si>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</si>
  <si>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</si>
  <si>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</si>
  <si>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</si>
  <si>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</si>
  <si>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</si>
  <si>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</si>
  <si>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</si>
  <si>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</si>
  <si>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</si>
  <si>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</si>
  <si>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</si>
  <si>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</si>
  <si>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</si>
  <si>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</si>
  <si>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</si>
  <si>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</si>
  <si>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</si>
  <si>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</si>
  <si>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</si>
  <si>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</si>
  <si>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</si>
  <si>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</si>
  <si>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</si>
  <si>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</si>
  <si>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</si>
  <si>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</si>
  <si>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</si>
  <si>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</si>
  <si>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</si>
  <si>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</si>
  <si>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</si>
  <si>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</si>
  <si>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</si>
  <si>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</si>
  <si>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</si>
  <si>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</si>
  <si>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</si>
  <si>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</si>
  <si>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</si>
  <si>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</si>
  <si>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</si>
  <si>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</si>
  <si>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</si>
  <si>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</si>
  <si>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</si>
  <si>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</si>
  <si>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</si>
  <si>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</si>
  <si>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</si>
  <si>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</si>
  <si>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</si>
  <si>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</si>
  <si>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</si>
  <si>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</si>
  <si>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</si>
  <si>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</si>
  <si>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</si>
  <si>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</si>
  <si>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</si>
  <si>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</si>
  <si>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</si>
  <si>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</si>
  <si>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</si>
  <si>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</si>
  <si>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</si>
  <si>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</si>
  <si>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</si>
  <si>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</si>
  <si>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</si>
  <si>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</si>
  <si>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</si>
  <si>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</si>
  <si>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</si>
  <si>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</si>
  <si>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</si>
  <si>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</si>
  <si>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</si>
  <si>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</si>
  <si>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</si>
  <si>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</si>
  <si>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</si>
  <si>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</si>
  <si>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</si>
  <si>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</si>
  <si>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</si>
  <si>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</si>
  <si>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</si>
  <si>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</si>
  <si>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</si>
  <si>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</si>
  <si>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</si>
  <si>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</si>
  <si>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</si>
  <si>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</si>
  <si>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</si>
  <si>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</si>
  <si>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</si>
  <si>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</si>
  <si>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</si>
  <si>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</si>
  <si>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</si>
  <si>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</si>
  <si>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</si>
  <si>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</si>
  <si>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</si>
  <si>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</si>
  <si>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</si>
  <si>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</si>
  <si>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</si>
  <si>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</si>
  <si>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</si>
  <si>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</si>
  <si>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</si>
  <si>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</si>
  <si>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</si>
  <si>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</si>
  <si>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</si>
  <si>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</si>
  <si>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</si>
  <si>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</si>
  <si>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</si>
  <si>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</si>
  <si>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</si>
  <si>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</si>
  <si>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</si>
  <si>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</si>
  <si>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</si>
  <si>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</si>
  <si>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</si>
  <si>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</si>
  <si>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</si>
  <si>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</si>
  <si>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</si>
  <si>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</si>
  <si>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</si>
  <si>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</si>
  <si>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</si>
  <si>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</si>
  <si>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</si>
  <si>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</si>
  <si>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</si>
  <si>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</si>
  <si>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</si>
  <si>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</si>
  <si>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</si>
  <si>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</si>
  <si>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</si>
  <si>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</si>
  <si>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</si>
  <si>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</si>
  <si>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</si>
  <si>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</si>
  <si>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</si>
  <si>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</si>
  <si>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</si>
  <si>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</si>
  <si>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</si>
  <si>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</si>
  <si>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</si>
  <si>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</si>
  <si>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</si>
  <si>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</si>
  <si>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</si>
  <si>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</si>
  <si>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</si>
  <si>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</si>
  <si>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</si>
  <si>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</si>
  <si>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</si>
  <si>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</si>
  <si>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</si>
  <si>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</si>
  <si>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</si>
  <si>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</si>
  <si>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</si>
  <si>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</si>
  <si>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</si>
  <si>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</si>
  <si>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</si>
  <si>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</si>
  <si>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</si>
  <si>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</si>
  <si>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</si>
  <si>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</si>
  <si>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</si>
  <si>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</si>
  <si>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</si>
  <si>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</si>
  <si>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</si>
  <si>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</si>
  <si>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</si>
  <si>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</si>
  <si>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</si>
  <si>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</si>
  <si>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</si>
  <si>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</si>
  <si>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</si>
  <si>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</si>
  <si>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</si>
  <si>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</si>
  <si>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</si>
  <si>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</si>
  <si>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</si>
  <si>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</si>
  <si>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</si>
  <si>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</si>
  <si>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</si>
  <si>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</si>
  <si>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</si>
  <si>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</si>
  <si>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</si>
  <si>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</si>
  <si>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</si>
  <si>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</si>
  <si>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</si>
  <si>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</si>
  <si>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</si>
  <si>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</si>
  <si>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</si>
  <si>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</si>
  <si>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</si>
  <si>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</si>
  <si>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</si>
  <si>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</si>
  <si>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</si>
  <si>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</si>
  <si>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</si>
  <si>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</si>
  <si>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</si>
  <si>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</si>
  <si>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</si>
  <si>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</si>
  <si>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</si>
  <si>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</si>
  <si>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</si>
  <si>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</si>
  <si>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</si>
  <si>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</si>
  <si>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</si>
  <si>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</si>
  <si>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</si>
  <si>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</si>
  <si>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</si>
  <si>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</si>
  <si>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</si>
  <si>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</si>
  <si>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</si>
  <si>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</si>
  <si>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</si>
  <si>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</si>
  <si>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</si>
  <si>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</si>
  <si>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</si>
  <si>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</si>
  <si>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</si>
  <si>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</si>
  <si>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</si>
  <si>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</si>
  <si>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</si>
  <si>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</si>
  <si>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</si>
  <si>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</si>
  <si>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</si>
  <si>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</si>
  <si>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</si>
  <si>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</si>
  <si>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</si>
  <si>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</si>
  <si>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</si>
  <si>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</si>
  <si>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</si>
  <si>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</si>
  <si>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</si>
  <si>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</si>
  <si>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</si>
  <si>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</si>
  <si>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</si>
  <si>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</si>
  <si>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</si>
  <si>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</si>
  <si>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</si>
  <si>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</si>
  <si>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</si>
  <si>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</si>
  <si>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</si>
  <si>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</si>
  <si>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</si>
  <si>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</si>
  <si>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</si>
  <si>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</si>
  <si>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</si>
  <si>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</si>
  <si>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</si>
  <si>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</si>
  <si>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</si>
  <si>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</si>
  <si>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</si>
  <si>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</si>
  <si>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</si>
  <si>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</si>
  <si>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</si>
  <si>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</si>
  <si>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</si>
  <si>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</si>
  <si>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</si>
  <si>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</si>
  <si>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</si>
  <si>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</si>
  <si>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</si>
  <si>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</si>
  <si>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</si>
  <si>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</si>
  <si>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</si>
  <si>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</si>
  <si>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</si>
  <si>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</si>
  <si>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</si>
  <si>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</si>
  <si>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</si>
  <si>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</si>
  <si>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</si>
  <si>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</si>
  <si>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</si>
  <si>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</si>
  <si>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</si>
  <si>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</si>
  <si>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</si>
  <si>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</si>
  <si>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</si>
  <si>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</si>
  <si>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</si>
  <si>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</si>
  <si>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</si>
  <si>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</si>
  <si>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</si>
  <si>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</si>
  <si>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</si>
  <si>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</si>
  <si>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</si>
  <si>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</si>
  <si>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</si>
  <si>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</si>
  <si>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</si>
  <si>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</si>
  <si>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</si>
  <si>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</si>
  <si>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</si>
  <si>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</si>
  <si>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</si>
  <si>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</si>
  <si>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</si>
  <si>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</si>
  <si>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</si>
  <si>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</si>
  <si>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</si>
  <si>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</si>
  <si>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</si>
  <si>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</si>
  <si>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</si>
  <si>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</si>
  <si>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</si>
  <si>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</si>
  <si>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</si>
  <si>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</si>
  <si>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</si>
  <si>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</si>
  <si>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</si>
  <si>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</si>
  <si>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</si>
  <si>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</si>
  <si>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</si>
  <si>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</si>
  <si>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</si>
  <si>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</si>
  <si>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</si>
  <si>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</si>
  <si>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</si>
  <si>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</si>
  <si>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</si>
  <si>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</si>
  <si>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</si>
  <si>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</si>
  <si>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</si>
  <si>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</si>
  <si>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</si>
  <si>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</si>
  <si>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</si>
  <si>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</si>
  <si>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</si>
  <si>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</si>
  <si>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</si>
  <si>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</si>
  <si>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</si>
  <si>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</si>
  <si>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</si>
  <si>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</si>
  <si>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</si>
  <si>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</si>
  <si>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</si>
  <si>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</si>
  <si>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</si>
  <si>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</si>
  <si>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</si>
  <si>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</si>
  <si>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</si>
  <si>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</si>
  <si>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</si>
  <si>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</si>
  <si>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</si>
  <si>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</si>
  <si>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</si>
  <si>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</si>
  <si>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</si>
  <si>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</si>
  <si>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</si>
  <si>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</si>
  <si>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</si>
  <si>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</si>
  <si>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</si>
  <si>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</si>
  <si>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</si>
  <si>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</si>
  <si>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</si>
  <si>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</si>
  <si>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</si>
  <si>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</si>
  <si>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</si>
  <si>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</si>
  <si>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</si>
  <si>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</si>
  <si>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</si>
  <si>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</si>
  <si>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</si>
  <si>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</si>
  <si>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</si>
  <si>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</si>
  <si>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</si>
  <si>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</si>
  <si>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</si>
  <si>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</si>
  <si>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</si>
  <si>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</si>
  <si>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</si>
  <si>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</si>
  <si>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</si>
  <si>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</si>
  <si>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</si>
  <si>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</si>
  <si>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</si>
  <si>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</si>
  <si>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</si>
  <si>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</si>
  <si>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</si>
  <si>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</si>
  <si>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</si>
  <si>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</si>
  <si>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</si>
  <si>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</si>
  <si>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</si>
  <si>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</si>
  <si>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</si>
  <si>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</si>
  <si>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</si>
  <si>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</si>
  <si>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</si>
  <si>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</si>
  <si>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</si>
  <si>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</si>
  <si>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</si>
  <si>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</si>
  <si>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</si>
  <si>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</si>
  <si>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</si>
  <si>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</si>
  <si>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</si>
  <si>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</si>
  <si>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</si>
  <si>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</si>
  <si>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</si>
  <si>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</si>
  <si>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</si>
  <si>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</si>
  <si>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</si>
  <si>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</si>
  <si>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</si>
  <si>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</si>
  <si>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</si>
  <si>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</si>
  <si>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</si>
  <si>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</si>
  <si>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</si>
  <si>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</si>
  <si>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</si>
  <si>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</si>
  <si>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</si>
  <si>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</si>
  <si>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</si>
  <si>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</si>
  <si>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</si>
  <si>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</si>
  <si>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</si>
  <si>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</si>
  <si>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</si>
  <si>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</si>
  <si>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</si>
  <si>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</si>
  <si>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</si>
  <si>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</si>
  <si>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</si>
  <si>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</si>
  <si>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</si>
  <si>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</si>
  <si>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</si>
  <si>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</si>
  <si>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</si>
  <si>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</si>
  <si>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</si>
  <si>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</si>
  <si>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</si>
  <si>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</si>
  <si>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</si>
  <si>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</si>
  <si>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</si>
  <si>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</si>
  <si>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</si>
  <si>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</si>
  <si>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</si>
  <si>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</si>
  <si>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</si>
  <si>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</si>
  <si>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</si>
  <si>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</si>
  <si>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</si>
  <si>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</si>
  <si>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</si>
  <si>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</si>
  <si>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</si>
  <si>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</si>
  <si>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</si>
  <si>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</si>
  <si>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</si>
  <si>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</si>
  <si>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</si>
  <si>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</si>
  <si>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</si>
  <si>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</si>
  <si>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</si>
  <si>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</si>
  <si>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</si>
  <si>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</si>
  <si>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</si>
  <si>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</si>
  <si>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</si>
  <si>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</si>
  <si>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</si>
  <si>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</si>
  <si>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</si>
  <si>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</si>
  <si>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</si>
  <si>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</si>
  <si>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</si>
  <si>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</si>
  <si>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</si>
  <si>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</si>
  <si>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</si>
  <si>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</si>
  <si>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</si>
  <si>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</si>
  <si>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</si>
  <si>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</si>
  <si>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</si>
  <si>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</si>
  <si>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</si>
  <si>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</si>
  <si>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</si>
  <si>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</si>
  <si>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</si>
  <si>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</si>
  <si>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</si>
  <si>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</si>
  <si>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</si>
  <si>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</si>
  <si>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</si>
  <si>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</si>
  <si>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</si>
  <si>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</si>
  <si>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</si>
  <si>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</si>
  <si>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</si>
  <si>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</si>
  <si>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</si>
  <si>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</si>
  <si>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</si>
  <si>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</si>
  <si>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</si>
  <si>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</si>
  <si>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</si>
  <si>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</si>
  <si>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</si>
  <si>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</si>
  <si>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</si>
  <si>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</si>
  <si>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</si>
  <si>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</si>
  <si>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</si>
  <si>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</si>
  <si>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</si>
  <si>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</si>
  <si>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</si>
  <si>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</si>
  <si>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</si>
  <si>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</si>
  <si>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</si>
  <si>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</si>
  <si>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</si>
  <si>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</si>
  <si>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</si>
  <si>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</si>
  <si>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</si>
  <si>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</si>
  <si>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</si>
  <si>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</si>
  <si>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</si>
  <si>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</si>
  <si>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</si>
  <si>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</si>
  <si>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</si>
  <si>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</si>
  <si>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</si>
  <si>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</si>
  <si>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</si>
  <si>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</si>
  <si>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</si>
  <si>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</si>
  <si>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</si>
  <si>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</si>
  <si>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</si>
  <si>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</si>
  <si>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</si>
  <si>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</si>
  <si>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</si>
  <si>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</si>
  <si>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</si>
  <si>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</si>
  <si>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</si>
  <si>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</si>
  <si>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</si>
  <si>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</si>
  <si>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</si>
  <si>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</si>
  <si>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</si>
  <si>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</si>
  <si>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</si>
  <si>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</si>
  <si>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</si>
  <si>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</si>
  <si>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</si>
  <si>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</si>
  <si>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</si>
  <si>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</si>
  <si>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</si>
  <si>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</si>
  <si>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</si>
  <si>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</si>
  <si>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</si>
  <si>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</si>
  <si>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</si>
  <si>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</si>
  <si>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</si>
  <si>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</si>
  <si>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</si>
  <si>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</si>
  <si>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</si>
  <si>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</si>
  <si>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</si>
  <si>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</si>
  <si>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</si>
  <si>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</si>
  <si>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</si>
  <si>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</si>
  <si>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</si>
  <si>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</si>
  <si>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</si>
  <si>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</si>
  <si>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</si>
  <si>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</si>
  <si>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</si>
  <si>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</si>
  <si>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</si>
  <si>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</si>
  <si>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</si>
  <si>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</si>
  <si>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</si>
  <si>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</si>
  <si>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</si>
  <si>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</si>
  <si>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</si>
  <si>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</si>
  <si>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</si>
  <si>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</si>
  <si>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</si>
  <si>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</si>
  <si>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</si>
  <si>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</si>
  <si>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</si>
  <si>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</si>
  <si>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</si>
  <si>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</si>
  <si>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</si>
  <si>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</si>
  <si>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</si>
  <si>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</si>
  <si>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</si>
  <si>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</si>
  <si>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</si>
  <si>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</si>
  <si>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</si>
  <si>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</si>
  <si>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</si>
  <si>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</si>
  <si>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</si>
  <si>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</si>
  <si>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</si>
  <si>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</si>
  <si>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</si>
  <si>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</si>
  <si>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</si>
  <si>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</si>
  <si>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</si>
  <si>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</si>
  <si>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</si>
  <si>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</si>
  <si>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</si>
  <si>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</si>
  <si>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</si>
  <si>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</si>
  <si>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</si>
  <si>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</si>
  <si>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</si>
  <si>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</si>
  <si>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</si>
  <si>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</si>
  <si>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</si>
  <si>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</si>
  <si>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</si>
  <si>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</si>
  <si>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</si>
  <si>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</si>
  <si>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</si>
  <si>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</si>
  <si>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</si>
  <si>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</si>
  <si>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</si>
  <si>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</si>
  <si>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</si>
  <si>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</si>
  <si>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</si>
  <si>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</si>
  <si>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</si>
  <si>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</si>
  <si>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</si>
  <si>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</si>
  <si>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</si>
  <si>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</si>
  <si>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</si>
  <si>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</si>
  <si>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</si>
  <si>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</si>
  <si>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</si>
  <si>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</si>
  <si>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</si>
  <si>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</si>
  <si>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</si>
  <si>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</si>
  <si>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</si>
  <si>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</si>
  <si>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</si>
  <si>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</si>
  <si>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</si>
  <si>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</si>
  <si>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</si>
  <si>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</si>
  <si>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</si>
  <si>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</si>
  <si>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</si>
  <si>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</si>
  <si>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</si>
  <si>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</si>
  <si>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</si>
  <si>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</si>
  <si>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</si>
  <si>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</si>
  <si>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</si>
  <si>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</si>
  <si>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</si>
  <si>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</si>
  <si>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</si>
  <si>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</si>
  <si>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</si>
  <si>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</si>
  <si>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</si>
  <si>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</si>
  <si>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</si>
  <si>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</si>
  <si>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</si>
  <si>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</si>
  <si>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</si>
  <si>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</si>
  <si>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</si>
  <si>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</si>
  <si>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</si>
  <si>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</si>
  <si>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</si>
  <si>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</si>
  <si>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</si>
  <si>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</si>
  <si>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</si>
  <si>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</si>
  <si>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</si>
  <si>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</si>
  <si>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</si>
  <si>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</si>
  <si>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</si>
  <si>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</si>
  <si>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</si>
  <si>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</si>
  <si>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</si>
  <si>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</si>
  <si>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</si>
  <si>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</si>
  <si>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</si>
  <si>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</si>
  <si>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</si>
  <si>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</si>
  <si>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</si>
  <si>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</si>
  <si>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</si>
  <si>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</si>
  <si>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</si>
  <si>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</si>
  <si>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</si>
  <si>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</si>
  <si>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</si>
  <si>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</si>
  <si>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</si>
  <si>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</si>
  <si>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</si>
  <si>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</si>
  <si>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</si>
  <si>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</si>
  <si>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</si>
  <si>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</si>
  <si>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</si>
  <si>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</si>
  <si>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</si>
  <si>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</si>
  <si>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</si>
  <si>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</si>
  <si>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</si>
  <si>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</si>
  <si>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</si>
  <si>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</si>
  <si>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</si>
  <si>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</si>
  <si>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</si>
  <si>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</si>
  <si>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</si>
  <si>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</si>
  <si>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</si>
  <si>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</si>
  <si>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</si>
  <si>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</si>
  <si>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</si>
  <si>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</si>
  <si>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</si>
  <si>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</si>
  <si>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</si>
  <si>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</si>
  <si>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</si>
  <si>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</si>
  <si>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</si>
  <si>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</si>
  <si>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</si>
  <si>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</si>
  <si>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</si>
  <si>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</si>
  <si>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</si>
  <si>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</si>
  <si>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</si>
  <si>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</si>
  <si>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</si>
  <si>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</si>
  <si>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</si>
  <si>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</si>
  <si>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</si>
  <si>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</si>
  <si>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</si>
  <si>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</si>
  <si>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</si>
  <si>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</si>
  <si>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</si>
  <si>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</si>
  <si>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</si>
  <si>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</si>
  <si>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</si>
  <si>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</si>
  <si>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</si>
  <si>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</si>
  <si>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</si>
  <si>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</si>
  <si>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</si>
  <si>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</si>
  <si>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</si>
  <si>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</si>
  <si>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</si>
  <si>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</si>
  <si>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</si>
  <si>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</si>
  <si>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</si>
  <si>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</si>
  <si>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</si>
  <si>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</si>
  <si>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</si>
  <si>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</si>
  <si>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</si>
  <si>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</si>
  <si>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</si>
  <si>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</si>
  <si>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</si>
  <si>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</si>
  <si>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</si>
  <si>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</si>
  <si>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</si>
  <si>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</si>
  <si>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</si>
  <si>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</si>
  <si>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</si>
  <si>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</si>
  <si>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</si>
  <si>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</si>
  <si>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</si>
  <si>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</si>
  <si>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</si>
  <si>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</si>
  <si>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</si>
  <si>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</si>
  <si>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</si>
  <si>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</si>
  <si>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</si>
  <si>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</si>
  <si>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</si>
  <si>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</si>
  <si>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</si>
  <si>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</si>
  <si>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</si>
  <si>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</si>
  <si>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</si>
  <si>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</si>
  <si>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</si>
  <si>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</si>
  <si>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</si>
  <si>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</si>
  <si>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</si>
  <si>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</si>
  <si>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</si>
  <si>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</si>
  <si>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</si>
  <si>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</si>
  <si>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</si>
  <si>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</si>
  <si>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</si>
  <si>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</si>
  <si>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</si>
  <si>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</si>
  <si>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</si>
  <si>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</si>
  <si>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</si>
  <si>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</si>
  <si>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</si>
  <si>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</si>
  <si>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</si>
  <si>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</si>
  <si>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</si>
  <si>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</si>
  <si>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</si>
  <si>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</si>
  <si>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</si>
  <si>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</si>
  <si>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</si>
  <si>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</si>
  <si>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</si>
  <si>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</si>
  <si>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</si>
  <si>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</si>
  <si>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</si>
  <si>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</si>
  <si>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</si>
  <si>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</si>
  <si>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</si>
  <si>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</si>
  <si>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</si>
  <si>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</si>
  <si>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</si>
  <si>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</si>
  <si>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</si>
  <si>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</si>
  <si>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</si>
  <si>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</si>
  <si>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</si>
  <si>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</si>
  <si>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</si>
  <si>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</si>
  <si>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</si>
  <si>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</si>
  <si>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</si>
  <si>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</si>
  <si>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</si>
  <si>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</si>
  <si>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</si>
  <si>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</si>
  <si>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</si>
  <si>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</si>
  <si>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</si>
  <si>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</si>
  <si>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</si>
  <si>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</si>
  <si>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</si>
  <si>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</si>
  <si>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</si>
  <si>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</si>
  <si>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</si>
  <si>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</si>
  <si>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</si>
  <si>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</si>
  <si>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</si>
  <si>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</si>
  <si>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</si>
  <si>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</si>
  <si>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</si>
  <si>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</si>
  <si>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</si>
  <si>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</si>
  <si>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</si>
  <si>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</si>
  <si>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</si>
  <si>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</si>
  <si>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</si>
  <si>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</si>
  <si>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</si>
  <si>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</si>
  <si>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</si>
  <si>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</si>
  <si>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</si>
  <si>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</si>
  <si>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</si>
  <si>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</si>
  <si>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</si>
  <si>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</si>
  <si>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</si>
  <si>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</si>
  <si>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</si>
  <si>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</si>
  <si>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</si>
  <si>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</si>
  <si>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</si>
  <si>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</si>
  <si>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</si>
  <si>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</si>
  <si>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</si>
  <si>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</si>
  <si>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</si>
  <si>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</si>
  <si>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</si>
  <si>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</si>
  <si>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</si>
  <si>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</si>
  <si>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</si>
  <si>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</si>
  <si>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</si>
  <si>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</si>
  <si>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</si>
  <si>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</si>
  <si>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</si>
  <si>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</si>
  <si>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</si>
  <si>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</si>
  <si>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</si>
  <si>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</si>
  <si>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</si>
  <si>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</si>
  <si>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</si>
  <si>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</si>
  <si>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</si>
  <si>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</si>
  <si>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</si>
  <si>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</si>
  <si>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</si>
  <si>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</si>
  <si>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</si>
  <si>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</si>
  <si>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</si>
  <si>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</si>
  <si>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</si>
  <si>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</si>
  <si>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</si>
  <si>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</si>
  <si>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</si>
  <si>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</si>
  <si>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</si>
  <si>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</si>
  <si>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</si>
  <si>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</si>
  <si>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</si>
  <si>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</si>
  <si>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</si>
  <si>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</si>
  <si>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</si>
  <si>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</si>
  <si>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</si>
  <si>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</si>
  <si>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</si>
  <si>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</si>
  <si>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</si>
  <si>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</si>
  <si>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</si>
  <si>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</si>
  <si>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</si>
  <si>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</si>
  <si>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</si>
  <si>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</si>
  <si>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</si>
  <si>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</si>
  <si>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</si>
  <si>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</si>
  <si>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</si>
  <si>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</si>
  <si>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</si>
  <si>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</si>
  <si>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</si>
  <si>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</si>
  <si>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</si>
  <si>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</si>
  <si>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</si>
  <si>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</si>
  <si>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</si>
  <si>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</si>
  <si>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</si>
  <si>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</si>
  <si>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</si>
  <si>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</si>
  <si>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</si>
  <si>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</si>
  <si>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</si>
  <si>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</si>
  <si>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</si>
  <si>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</si>
  <si>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</si>
  <si>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</si>
  <si>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</si>
  <si>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</si>
  <si>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</si>
  <si>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</si>
  <si>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</si>
  <si>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</si>
  <si>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</si>
  <si>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</si>
  <si>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</si>
  <si>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</si>
  <si>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</si>
  <si>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</si>
  <si>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</si>
  <si>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</si>
  <si>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</si>
  <si>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</si>
  <si>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</si>
  <si>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</si>
  <si>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</si>
  <si>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</si>
  <si>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</si>
  <si>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</si>
  <si>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</si>
  <si>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</si>
  <si>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</si>
  <si>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</si>
  <si>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</si>
  <si>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</si>
  <si>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</si>
  <si>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</si>
  <si>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</si>
  <si>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</si>
  <si>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</si>
  <si>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</si>
  <si>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</si>
  <si>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</si>
  <si>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</si>
  <si>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</si>
  <si>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</si>
  <si>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</si>
  <si>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</si>
  <si>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</si>
  <si>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</si>
  <si>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</si>
  <si>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</si>
  <si>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</si>
  <si>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</si>
  <si>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</si>
  <si>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</si>
  <si>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</si>
  <si>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</si>
  <si>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</si>
  <si>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</si>
  <si>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</si>
  <si>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</si>
  <si>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</si>
  <si>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</si>
  <si>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</si>
  <si>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</si>
  <si>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</si>
  <si>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</si>
  <si>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</si>
  <si>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</si>
  <si>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</si>
  <si>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</si>
  <si>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</si>
  <si>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</si>
  <si>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</si>
  <si>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</si>
  <si>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</si>
  <si>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</si>
  <si>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</si>
  <si>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</si>
  <si>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</si>
  <si>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</si>
  <si>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</si>
  <si>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</si>
  <si>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</si>
  <si>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</si>
  <si>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</si>
  <si>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</si>
  <si>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</si>
  <si>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</si>
  <si>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</si>
  <si>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</si>
  <si>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</si>
  <si>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</si>
  <si>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</si>
  <si>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</si>
  <si>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</si>
  <si>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</si>
  <si>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</si>
  <si>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</si>
  <si>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</si>
  <si>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</si>
  <si>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</si>
  <si>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</si>
  <si>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</si>
  <si>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</si>
  <si>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</si>
  <si>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</si>
  <si>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</si>
  <si>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</si>
  <si>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</si>
  <si>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</si>
  <si>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</si>
  <si>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</si>
  <si>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</si>
  <si>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</si>
  <si>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</si>
  <si>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</si>
  <si>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</si>
  <si>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</si>
  <si>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</si>
  <si>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</si>
  <si>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</si>
  <si>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</si>
  <si>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</si>
  <si>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</si>
  <si>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</si>
  <si>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</si>
  <si>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</si>
  <si>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</si>
  <si>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</si>
  <si>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</si>
  <si>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</si>
  <si>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</si>
  <si>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</si>
  <si>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</si>
  <si>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</si>
  <si>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</si>
  <si>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</si>
  <si>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</si>
  <si>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</si>
  <si>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</si>
  <si>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</si>
  <si>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</si>
  <si>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</si>
  <si>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</si>
  <si>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</si>
  <si>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</si>
  <si>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</si>
  <si>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</si>
  <si>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</si>
  <si>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</si>
  <si>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</si>
  <si>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</si>
  <si>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</si>
  <si>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</si>
  <si>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</si>
  <si>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</si>
  <si>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</si>
  <si>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</si>
  <si>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</si>
  <si>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</si>
  <si>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</si>
  <si>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</si>
  <si>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</si>
  <si>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</si>
  <si>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</si>
  <si>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</si>
  <si>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</si>
  <si>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</si>
  <si>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</si>
  <si>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</si>
  <si>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</si>
  <si>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</si>
  <si>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</si>
  <si>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</si>
  <si>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</si>
  <si>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</si>
  <si>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</si>
  <si>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</si>
  <si>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</si>
  <si>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</si>
  <si>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</si>
  <si>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</si>
  <si>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</si>
  <si>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</si>
  <si>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</si>
  <si>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</si>
  <si>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</si>
  <si>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</si>
  <si>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</si>
  <si>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</si>
  <si>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</si>
  <si>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</si>
  <si>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</si>
  <si>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</si>
  <si>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</si>
  <si>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</si>
  <si>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</si>
  <si>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</si>
  <si>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</si>
  <si>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</si>
  <si>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</si>
  <si>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</si>
  <si>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</si>
  <si>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</si>
  <si>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</si>
  <si>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</si>
  <si>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</si>
  <si>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</si>
  <si>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</si>
  <si>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</si>
  <si>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</si>
  <si>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</si>
  <si>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</si>
  <si>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</si>
  <si>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</si>
  <si>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</si>
  <si>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</si>
  <si>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</si>
  <si>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</si>
  <si>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</si>
  <si>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</si>
  <si>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</si>
  <si>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</si>
  <si>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</si>
  <si>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</si>
  <si>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</si>
  <si>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</si>
  <si>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</si>
  <si>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</si>
  <si>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</si>
  <si>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</si>
  <si>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</si>
  <si>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</si>
  <si>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</si>
  <si>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</si>
  <si>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</si>
  <si>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</si>
  <si>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</si>
  <si>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</si>
  <si>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</si>
  <si>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</si>
  <si>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</si>
  <si>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</si>
  <si>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</si>
  <si>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</si>
  <si>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</si>
  <si>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</si>
  <si>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</si>
  <si>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</si>
  <si>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</si>
  <si>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</si>
  <si>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</si>
  <si>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</si>
  <si>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</si>
  <si>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</si>
  <si>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</si>
  <si>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</si>
  <si>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</si>
  <si>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</si>
  <si>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</si>
  <si>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</si>
  <si>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</si>
  <si>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</si>
  <si>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</si>
  <si>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</si>
  <si>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</si>
  <si>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</si>
  <si>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</si>
  <si>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</si>
  <si>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</si>
  <si>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</si>
  <si>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</si>
  <si>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</si>
  <si>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</si>
  <si>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</si>
  <si>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</si>
  <si>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</si>
  <si>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</si>
  <si>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</si>
  <si>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</si>
  <si>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</si>
  <si>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</si>
  <si>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</si>
  <si>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</si>
  <si>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</si>
  <si>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</si>
  <si>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</si>
  <si>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</si>
  <si>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</si>
  <si>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</si>
  <si>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</si>
  <si>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</si>
  <si>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</si>
  <si>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</si>
  <si>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</si>
  <si>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</si>
  <si>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</si>
  <si>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</si>
  <si>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</si>
  <si>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</si>
  <si>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</si>
  <si>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</si>
  <si>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</si>
  <si>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</si>
  <si>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</si>
  <si>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</si>
  <si>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</si>
  <si>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</si>
  <si>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</si>
  <si>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</si>
  <si>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</si>
  <si>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</si>
  <si>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</si>
  <si>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</si>
  <si>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</si>
  <si>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</si>
  <si>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</si>
  <si>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</si>
  <si>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</si>
  <si>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</si>
  <si>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</si>
  <si>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</si>
  <si>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</si>
  <si>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</si>
  <si>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</si>
  <si>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</si>
  <si>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</si>
  <si>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</si>
  <si>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</si>
  <si>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</si>
  <si>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</si>
  <si>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</si>
  <si>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</si>
  <si>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</si>
  <si>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</si>
  <si>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</si>
  <si>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</si>
  <si>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</si>
  <si>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</si>
  <si>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</si>
  <si>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</si>
  <si>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</si>
  <si>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</si>
  <si>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</si>
  <si>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</si>
  <si>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</si>
  <si>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</si>
  <si>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</si>
  <si>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</si>
  <si>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</si>
  <si>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</si>
  <si>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</si>
  <si>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</si>
  <si>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</si>
  <si>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</si>
  <si>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</si>
  <si>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</si>
  <si>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</si>
  <si>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</si>
  <si>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</si>
  <si>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</si>
  <si>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</si>
  <si>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</si>
  <si>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</si>
  <si>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</si>
  <si>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</si>
  <si>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</si>
  <si>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</si>
  <si>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</si>
  <si>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</si>
  <si>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</si>
  <si>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</si>
  <si>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</si>
  <si>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</si>
  <si>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</si>
  <si>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</si>
  <si>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</si>
  <si>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</si>
  <si>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</si>
  <si>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</si>
  <si>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</si>
  <si>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</si>
  <si>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</si>
  <si>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</si>
  <si>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</si>
  <si>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</si>
  <si>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</si>
  <si>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</si>
  <si>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</si>
  <si>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</si>
  <si>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</si>
  <si>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</si>
  <si>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</si>
  <si>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</si>
  <si>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</si>
  <si>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</si>
  <si>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</si>
  <si>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</si>
  <si>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</si>
  <si>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</si>
  <si>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</si>
  <si>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</si>
  <si>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</si>
  <si>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</si>
  <si>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</si>
  <si>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</si>
  <si>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</si>
  <si>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</si>
  <si>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</si>
  <si>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</si>
  <si>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</si>
  <si>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</si>
  <si>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</si>
  <si>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</si>
  <si>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</si>
  <si>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</si>
  <si>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</si>
  <si>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</si>
  <si>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</si>
  <si>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</si>
  <si>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</si>
  <si>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</si>
  <si>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</si>
  <si>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</si>
  <si>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</si>
  <si>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</si>
  <si>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</si>
  <si>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</si>
  <si>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</si>
  <si>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</si>
  <si>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</si>
  <si>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</si>
  <si>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</si>
  <si>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</si>
  <si>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</si>
  <si>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</si>
  <si>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</si>
  <si>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</si>
  <si>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</si>
  <si>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</si>
  <si>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</si>
  <si>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</si>
  <si>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</si>
  <si>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</si>
  <si>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</si>
  <si>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</si>
  <si>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</si>
  <si>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</si>
  <si>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</si>
  <si>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</si>
  <si>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</si>
  <si>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</si>
  <si>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</si>
  <si>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</si>
  <si>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</si>
  <si>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</si>
  <si>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</si>
  <si>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</si>
  <si>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</si>
  <si>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</si>
  <si>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</si>
  <si>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</si>
  <si>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</si>
  <si>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</si>
  <si>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</si>
  <si>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</si>
  <si>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</si>
  <si>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</si>
  <si>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</si>
  <si>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</si>
  <si>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</si>
  <si>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</si>
  <si>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</si>
  <si>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</si>
  <si>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</si>
  <si>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</si>
  <si>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</si>
  <si>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</si>
  <si>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</si>
  <si>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</si>
  <si>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</si>
  <si>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</si>
  <si>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</si>
  <si>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</si>
  <si>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</si>
  <si>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</si>
  <si>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</si>
  <si>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</si>
  <si>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</si>
  <si>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</si>
  <si>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</si>
  <si>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</si>
  <si>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</si>
  <si>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</si>
  <si>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</si>
  <si>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</si>
  <si>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</si>
  <si>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</si>
  <si>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</si>
  <si>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</si>
  <si>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</si>
  <si>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</si>
  <si>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</si>
  <si>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</si>
  <si>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</si>
  <si>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</si>
  <si>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</si>
  <si>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</si>
  <si>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</si>
  <si>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</si>
  <si>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</si>
  <si>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</si>
  <si>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</si>
  <si>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</si>
  <si>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</si>
  <si>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</si>
  <si>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</si>
  <si>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</si>
  <si>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</si>
  <si>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</si>
  <si>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</si>
  <si>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</si>
  <si>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</si>
  <si>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</si>
  <si>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</si>
  <si>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</si>
  <si>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</si>
  <si>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</si>
  <si>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</si>
  <si>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</si>
  <si>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</si>
  <si>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</si>
  <si>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</si>
  <si>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</si>
  <si>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</si>
  <si>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</si>
  <si>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</si>
  <si>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</si>
  <si>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</si>
  <si>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</si>
  <si>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</si>
  <si>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</si>
  <si>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</si>
  <si>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</si>
  <si>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</si>
  <si>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</si>
  <si>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</si>
  <si>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</si>
  <si>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</si>
  <si>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</si>
  <si>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</si>
  <si>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</si>
  <si>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</si>
  <si>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</si>
  <si>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</si>
  <si>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</si>
  <si>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</si>
  <si>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</si>
  <si>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</si>
  <si>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</si>
  <si>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</si>
  <si>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</si>
  <si>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</si>
  <si>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</si>
  <si>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</si>
  <si>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</si>
  <si>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</si>
  <si>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</si>
  <si>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</si>
  <si>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</si>
  <si>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</si>
  <si>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</si>
  <si>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</si>
  <si>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</si>
  <si>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</si>
  <si>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</si>
  <si>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</si>
  <si>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</si>
  <si>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</si>
  <si>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</si>
  <si>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</si>
  <si>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</si>
  <si>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</si>
  <si>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</si>
  <si>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</si>
  <si>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</si>
  <si>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</si>
  <si>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</si>
  <si>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</si>
  <si>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</si>
  <si>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</si>
  <si>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</si>
  <si>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</si>
  <si>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</si>
  <si>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</si>
  <si>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</si>
  <si>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</si>
  <si>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</si>
  <si>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</si>
  <si>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</si>
  <si>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</si>
  <si>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</si>
  <si>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</si>
  <si>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</si>
  <si>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</si>
  <si>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</si>
  <si>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</si>
  <si>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</si>
  <si>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</si>
  <si>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</si>
  <si>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</si>
  <si>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</si>
  <si>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</si>
  <si>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</si>
  <si>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</si>
  <si>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</si>
  <si>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</si>
  <si>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</si>
  <si>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</si>
  <si>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</si>
  <si>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</si>
  <si>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</si>
  <si>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</si>
  <si>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</si>
  <si>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</si>
  <si>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</si>
  <si>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</si>
  <si>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</si>
  <si>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</si>
  <si>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</si>
  <si>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</si>
  <si>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</si>
  <si>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</si>
  <si>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</si>
  <si>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</si>
  <si>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</si>
  <si>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</si>
  <si>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</si>
  <si>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</si>
  <si>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</si>
  <si>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</si>
  <si>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</si>
  <si>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</si>
  <si>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</si>
  <si>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</si>
  <si>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</si>
  <si>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</si>
  <si>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</si>
  <si>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</si>
  <si>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</si>
  <si>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</si>
  <si>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</si>
  <si>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</si>
  <si>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</si>
  <si>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</si>
  <si>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</si>
  <si>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</si>
  <si>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</si>
  <si>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</si>
  <si>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</si>
  <si>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</si>
  <si>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</si>
  <si>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</si>
  <si>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</si>
  <si>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</si>
  <si>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</si>
  <si>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</si>
  <si>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</si>
  <si>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</si>
  <si>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</si>
  <si>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</si>
  <si>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</si>
  <si>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</si>
  <si>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</si>
  <si>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</si>
  <si>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</si>
  <si>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</si>
  <si>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</si>
  <si>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</si>
  <si>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</si>
  <si>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</si>
  <si>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</si>
  <si>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</si>
  <si>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</si>
  <si>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</si>
  <si>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</si>
  <si>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</si>
  <si>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</si>
  <si>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</si>
  <si>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</si>
  <si>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</si>
  <si>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</si>
  <si>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</si>
  <si>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</si>
  <si>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</si>
  <si>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</si>
  <si>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</si>
  <si>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</si>
  <si>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</si>
  <si>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</si>
  <si>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</si>
  <si>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</si>
  <si>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</si>
  <si>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</si>
  <si>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</si>
  <si>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</si>
  <si>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</si>
  <si>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</si>
  <si>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</si>
  <si>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</si>
  <si>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</si>
  <si>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</si>
  <si>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</si>
  <si>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</si>
  <si>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</si>
  <si>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</si>
  <si>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</si>
  <si>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</si>
  <si>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</si>
  <si>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</si>
  <si>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</si>
  <si>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</si>
  <si>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</si>
  <si>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</si>
  <si>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</si>
  <si>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</si>
  <si>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</si>
  <si>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</si>
  <si>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</si>
  <si>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</si>
  <si>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</si>
  <si>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</si>
  <si>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</si>
  <si>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</si>
  <si>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</si>
  <si>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</si>
  <si>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</si>
  <si>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</si>
  <si>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</si>
  <si>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</si>
  <si>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</si>
  <si>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</si>
  <si>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</si>
  <si>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</si>
  <si>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</si>
  <si>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</si>
  <si>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</si>
  <si>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</si>
  <si>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</si>
  <si>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</si>
  <si>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</si>
  <si>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</si>
  <si>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</si>
  <si>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</si>
  <si>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</si>
  <si>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</si>
  <si>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</si>
  <si>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</si>
  <si>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</si>
  <si>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</si>
  <si>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</si>
  <si>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</si>
  <si>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</si>
  <si>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</si>
  <si>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</si>
  <si>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</si>
  <si>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</si>
  <si>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</si>
  <si>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</si>
  <si>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</si>
  <si>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</si>
  <si>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</si>
  <si>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</si>
  <si>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</si>
  <si>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</si>
  <si>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</si>
  <si>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</si>
  <si>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</si>
  <si>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</si>
  <si>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</si>
  <si>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</si>
  <si>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</si>
  <si>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</si>
  <si>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</si>
  <si>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</si>
  <si>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</si>
  <si>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</si>
  <si>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</si>
  <si>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</si>
  <si>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</si>
  <si>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</si>
  <si>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</si>
  <si>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</si>
  <si>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</si>
  <si>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</si>
  <si>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</si>
  <si>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</si>
  <si>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</si>
  <si>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</si>
  <si>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</si>
  <si>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</si>
  <si>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</si>
  <si>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</si>
  <si>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</si>
  <si>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</si>
  <si>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</si>
  <si>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</si>
  <si>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</si>
  <si>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</si>
  <si>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</si>
  <si>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</si>
  <si>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</si>
  <si>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</si>
  <si>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</si>
  <si>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</si>
  <si>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</si>
  <si>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</si>
  <si>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</si>
  <si>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</si>
  <si>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</si>
  <si>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</si>
  <si>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</si>
  <si>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</si>
  <si>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</si>
  <si>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</si>
  <si>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</si>
  <si>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</si>
  <si>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</si>
  <si>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</si>
  <si>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</si>
  <si>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</si>
  <si>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</si>
  <si>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</si>
  <si>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</si>
  <si>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</si>
  <si>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</si>
  <si>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</si>
  <si>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</si>
  <si>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</si>
  <si>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</si>
  <si>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</si>
  <si>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</si>
  <si>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</si>
  <si>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</si>
  <si>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</si>
  <si>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</si>
  <si>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</si>
  <si>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</si>
  <si>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</si>
  <si>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</si>
  <si>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</si>
  <si>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</si>
  <si>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</si>
  <si>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</si>
  <si>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</si>
  <si>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</si>
  <si>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</si>
  <si>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</si>
  <si>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</si>
  <si>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</si>
  <si>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</si>
  <si>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</si>
  <si>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</si>
  <si>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</si>
  <si>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</si>
  <si>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</si>
  <si>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</si>
  <si>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</si>
  <si>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</si>
  <si>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</si>
  <si>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</si>
  <si>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</si>
  <si>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</si>
  <si>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</si>
  <si>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</si>
  <si>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</si>
  <si>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</si>
  <si>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</si>
  <si>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</si>
  <si>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</si>
  <si>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</si>
  <si>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</si>
  <si>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</si>
  <si>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</si>
  <si>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</si>
  <si>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</si>
  <si>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</si>
  <si>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</si>
  <si>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</si>
  <si>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</si>
  <si>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</si>
  <si>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</si>
  <si>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</si>
  <si>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</si>
  <si>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</si>
  <si>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</si>
  <si>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</si>
  <si>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</si>
  <si>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</si>
  <si>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</si>
  <si>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</si>
  <si>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</si>
  <si>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</si>
  <si>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</si>
  <si>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</si>
  <si>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</si>
  <si>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</si>
  <si>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</si>
  <si>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</si>
  <si>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</si>
  <si>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</si>
  <si>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</si>
  <si>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</si>
  <si>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</si>
  <si>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</si>
  <si>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</si>
  <si>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</si>
  <si>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</si>
  <si>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</si>
  <si>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</si>
  <si>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</si>
  <si>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</si>
  <si>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</si>
  <si>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</si>
  <si>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</si>
  <si>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</si>
  <si>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</si>
  <si>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</si>
  <si>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</si>
  <si>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</si>
  <si>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</si>
  <si>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</si>
  <si>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</si>
  <si>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</si>
  <si>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</si>
  <si>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</si>
  <si>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</si>
  <si>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</si>
  <si>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</si>
  <si>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</si>
  <si>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</si>
  <si>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</si>
  <si>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</si>
  <si>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</si>
  <si>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</si>
  <si>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</si>
  <si>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</si>
  <si>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</si>
  <si>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</si>
  <si>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</si>
  <si>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</si>
  <si>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</si>
  <si>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</si>
  <si>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</si>
  <si>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</si>
  <si>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</si>
  <si>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</si>
  <si>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</si>
  <si>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</si>
  <si>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</si>
  <si>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</si>
  <si>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</si>
  <si>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</si>
  <si>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</si>
  <si>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</si>
  <si>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</si>
  <si>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</si>
  <si>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</si>
  <si>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</si>
  <si>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</si>
  <si>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</si>
  <si>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</si>
  <si>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</si>
  <si>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</si>
  <si>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</si>
  <si>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</si>
  <si>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</si>
  <si>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</si>
  <si>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</si>
  <si>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</si>
  <si>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</si>
  <si>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</si>
  <si>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</si>
  <si>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</si>
  <si>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</si>
  <si>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</si>
  <si>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</si>
  <si>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</si>
  <si>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</si>
  <si>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</si>
  <si>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</si>
  <si>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</si>
  <si>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</si>
  <si>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</si>
  <si>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</si>
  <si>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</si>
  <si>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</si>
  <si>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</si>
  <si>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</si>
  <si>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</si>
  <si>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</si>
  <si>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</si>
  <si>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</si>
  <si>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</si>
  <si>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</si>
  <si>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</si>
  <si>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</si>
  <si>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</si>
  <si>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</si>
  <si>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</si>
  <si>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</si>
  <si>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</si>
  <si>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</si>
  <si>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</si>
  <si>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</si>
  <si>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</si>
  <si>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</si>
  <si>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</si>
  <si>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</si>
  <si>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</si>
  <si>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</si>
  <si>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</si>
  <si>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</si>
  <si>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</si>
  <si>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</si>
  <si>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</si>
  <si>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</si>
  <si>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</si>
  <si>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</si>
  <si>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</si>
  <si>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</si>
  <si>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</si>
  <si>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</si>
  <si>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</si>
  <si>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</si>
  <si>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</si>
  <si>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</si>
  <si>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</si>
  <si>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</si>
  <si>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</si>
  <si>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</si>
  <si>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</si>
  <si>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</si>
  <si>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</si>
  <si>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</si>
  <si>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</si>
  <si>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</si>
  <si>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</si>
  <si>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</si>
  <si>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</si>
  <si>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</si>
  <si>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</si>
  <si>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</si>
  <si>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</si>
  <si>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</si>
  <si>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</si>
  <si>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</si>
  <si>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</si>
  <si>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</si>
  <si>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</si>
  <si>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</si>
  <si>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</si>
  <si>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</si>
  <si>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</si>
  <si>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</si>
  <si>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</si>
  <si>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</si>
  <si>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</si>
  <si>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</si>
  <si>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</si>
  <si>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</si>
  <si>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</si>
  <si>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</si>
  <si>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</si>
  <si>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</si>
  <si>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</si>
  <si>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</si>
  <si>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</si>
  <si>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</si>
  <si>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</si>
  <si>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</si>
  <si>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</si>
  <si>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</si>
  <si>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</si>
  <si>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</si>
  <si>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</si>
  <si>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</si>
  <si>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</si>
  <si>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</si>
  <si>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</si>
  <si>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</si>
  <si>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</si>
  <si>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</si>
  <si>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</si>
  <si>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</si>
  <si>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</si>
  <si>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</si>
  <si>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</si>
  <si>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</si>
  <si>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</si>
  <si>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</si>
  <si>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</si>
  <si>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</si>
  <si>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</si>
  <si>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</si>
  <si>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</si>
  <si>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</si>
  <si>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</si>
  <si>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</si>
  <si>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</si>
  <si>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</si>
  <si>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</si>
  <si>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</si>
  <si>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</si>
  <si>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</si>
  <si>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</si>
  <si>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</si>
  <si>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</si>
  <si>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</si>
  <si>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</si>
  <si>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</si>
  <si>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</si>
  <si>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</si>
  <si>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</si>
  <si>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</si>
  <si>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</si>
  <si>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</si>
  <si>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</si>
  <si>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</si>
  <si>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</si>
  <si>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</si>
  <si>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</si>
  <si>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</si>
  <si>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</si>
  <si>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</si>
  <si>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</si>
  <si>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</si>
  <si>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</si>
  <si>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</si>
  <si>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</si>
  <si>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</si>
  <si>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</si>
  <si>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</si>
  <si>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</si>
  <si>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</si>
  <si>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</si>
  <si>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</si>
  <si>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</si>
  <si>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</si>
  <si>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</si>
  <si>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</si>
  <si>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</si>
  <si>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</si>
  <si>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</si>
  <si>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</si>
  <si>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</si>
  <si>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</si>
  <si>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</si>
  <si>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</si>
  <si>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</si>
  <si>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</si>
  <si>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</si>
  <si>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</si>
  <si>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</si>
  <si>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</si>
  <si>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</si>
  <si>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</si>
  <si>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</si>
  <si>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</si>
  <si>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</si>
  <si>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</si>
  <si>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</si>
  <si>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</si>
  <si>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</si>
  <si>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</si>
  <si>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</si>
  <si>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</si>
  <si>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</si>
  <si>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</si>
  <si>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</si>
  <si>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</si>
  <si>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</si>
  <si>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</si>
  <si>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</si>
  <si>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</si>
  <si>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</si>
  <si>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</si>
  <si>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</si>
  <si>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</si>
  <si>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</si>
  <si>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</si>
  <si>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</si>
  <si>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</si>
  <si>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</si>
  <si>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</si>
  <si>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</si>
  <si>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</si>
  <si>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</si>
  <si>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</si>
  <si>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</si>
  <si>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</si>
  <si>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</si>
  <si>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</si>
  <si>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</si>
  <si>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</si>
  <si>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</si>
  <si>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</si>
  <si>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</si>
  <si>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</si>
  <si>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</si>
  <si>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</si>
  <si>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</si>
  <si>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</si>
  <si>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</si>
  <si>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</si>
  <si>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</si>
  <si>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</si>
  <si>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</si>
  <si>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</si>
  <si>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</si>
  <si>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</si>
  <si>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</si>
  <si>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</si>
  <si>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</si>
  <si>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</si>
  <si>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</si>
  <si>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</si>
  <si>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</si>
  <si>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</si>
  <si>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</si>
  <si>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</si>
  <si>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</si>
  <si>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</si>
  <si>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</si>
  <si>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</si>
  <si>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</si>
  <si>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</si>
  <si>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</si>
  <si>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</si>
  <si>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</si>
  <si>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</si>
  <si>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</si>
  <si>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</si>
  <si>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</si>
  <si>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</si>
  <si>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</si>
  <si>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</si>
  <si>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</si>
  <si>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</si>
  <si>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</si>
  <si>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</si>
  <si>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</si>
  <si>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</si>
  <si>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</si>
  <si>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</si>
  <si>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</si>
  <si>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</si>
  <si>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</si>
  <si>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</si>
  <si>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</si>
  <si>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</si>
  <si>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</si>
  <si>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</si>
  <si>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</si>
  <si>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</si>
  <si>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</si>
  <si>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</si>
  <si>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</si>
  <si>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</si>
  <si>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</si>
  <si>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</si>
  <si>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</si>
  <si>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</si>
  <si>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</si>
  <si>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</si>
  <si>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</si>
  <si>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</si>
  <si>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</si>
  <si>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</si>
  <si>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</si>
  <si>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</si>
  <si>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</si>
  <si>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</si>
  <si>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</si>
  <si>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</si>
  <si>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</si>
  <si>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</si>
  <si>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</si>
  <si>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</si>
  <si>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</si>
  <si>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</si>
  <si>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</si>
  <si>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</si>
  <si>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</si>
  <si>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</si>
  <si>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</si>
  <si>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</si>
  <si>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</si>
  <si>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</si>
  <si>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</si>
  <si>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</si>
  <si>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</si>
  <si>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</si>
  <si>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</si>
  <si>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</si>
  <si>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</si>
  <si>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</si>
  <si>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</si>
  <si>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</si>
  <si>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</si>
  <si>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</si>
  <si>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</si>
  <si>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</si>
  <si>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</si>
  <si>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</si>
  <si>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</si>
  <si>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</si>
  <si>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</si>
  <si>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</si>
  <si>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</si>
  <si>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</si>
  <si>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</si>
  <si>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</si>
  <si>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</si>
  <si>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</si>
  <si>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</si>
  <si>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</si>
  <si>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</si>
  <si>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</si>
  <si>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</si>
  <si>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</si>
  <si>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</si>
  <si>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</si>
  <si>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</si>
  <si>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</si>
  <si>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</si>
  <si>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</si>
  <si>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</si>
  <si>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</si>
  <si>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</si>
  <si>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</si>
  <si>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</si>
  <si>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</si>
  <si>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</si>
  <si>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</si>
  <si>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</si>
  <si>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</si>
  <si>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</si>
  <si>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</si>
  <si>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</si>
  <si>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</si>
  <si>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</si>
  <si>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</si>
  <si>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</si>
  <si>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</si>
  <si>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</si>
  <si>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</si>
  <si>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</si>
  <si>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</si>
  <si>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</si>
  <si>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</si>
  <si>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</si>
  <si>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</si>
  <si>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</si>
  <si>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</si>
  <si>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</si>
  <si>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</si>
  <si>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</si>
  <si>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</si>
  <si>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</si>
  <si>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</si>
  <si>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</si>
  <si>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</si>
  <si>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</si>
  <si>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</si>
  <si>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</si>
  <si>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</si>
  <si>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</si>
  <si>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</si>
  <si>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</si>
  <si>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</si>
  <si>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</si>
  <si>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</si>
  <si>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</si>
  <si>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</si>
  <si>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</si>
  <si>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</si>
  <si>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</si>
  <si>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</si>
  <si>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</si>
  <si>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</si>
  <si>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</si>
  <si>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</si>
  <si>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</si>
  <si>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</si>
  <si>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</si>
  <si>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</si>
  <si>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</si>
  <si>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</si>
  <si>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</si>
  <si>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</si>
  <si>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</si>
  <si>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</si>
  <si>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</si>
  <si>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</si>
  <si>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</si>
  <si>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</si>
  <si>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</si>
  <si>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</si>
  <si>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</si>
  <si>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</si>
  <si>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</si>
  <si>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</si>
  <si>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</si>
  <si>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</si>
  <si>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</si>
  <si>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</si>
  <si>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</si>
  <si>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</si>
  <si>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</si>
  <si>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</si>
  <si>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</si>
  <si>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</si>
  <si>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</si>
  <si>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</si>
  <si>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</si>
  <si>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</si>
  <si>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</si>
  <si>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</si>
  <si>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</si>
  <si>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</si>
  <si>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</si>
  <si>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</si>
  <si>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</si>
  <si>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</si>
  <si>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</si>
  <si>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</si>
  <si>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</si>
  <si>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</si>
  <si>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</si>
  <si>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</si>
  <si>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</si>
  <si>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</si>
  <si>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</si>
  <si>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</si>
  <si>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</si>
  <si>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</si>
  <si>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</si>
  <si>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</si>
  <si>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</si>
  <si>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</si>
  <si>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</si>
  <si>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</si>
  <si>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</si>
  <si>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</si>
  <si>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</si>
  <si>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</si>
  <si>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</si>
  <si>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</si>
  <si>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</si>
  <si>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</si>
  <si>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</si>
  <si>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</si>
  <si>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</si>
  <si>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</si>
  <si>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</si>
  <si>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</si>
  <si>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</si>
  <si>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</si>
  <si>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</si>
  <si>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</si>
  <si>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</si>
  <si>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</si>
  <si>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</si>
  <si>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</si>
  <si>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</si>
  <si>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</si>
  <si>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</si>
  <si>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</si>
  <si>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</si>
  <si>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</si>
  <si>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</si>
  <si>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</si>
  <si>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</si>
  <si>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</si>
  <si>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</si>
  <si>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</si>
  <si>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</si>
  <si>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</si>
  <si>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</si>
  <si>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</si>
  <si>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</si>
  <si>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</si>
  <si>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</si>
  <si>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</si>
  <si>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</si>
  <si>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</si>
  <si>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</si>
  <si>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</si>
  <si>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</si>
  <si>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</si>
  <si>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</si>
  <si>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</si>
  <si>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</si>
  <si>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</si>
  <si>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</si>
  <si>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</si>
  <si>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</si>
  <si>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</si>
  <si>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</si>
  <si>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</si>
  <si>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</si>
  <si>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</si>
  <si>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</si>
  <si>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</si>
  <si>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</si>
  <si>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</si>
  <si>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</si>
  <si>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</si>
  <si>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</si>
  <si>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</si>
  <si>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</si>
  <si>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</si>
  <si>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</si>
  <si>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</si>
  <si>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</si>
  <si>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</si>
  <si>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</si>
  <si>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</si>
  <si>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</si>
  <si>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</si>
  <si>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</si>
  <si>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</si>
  <si>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</si>
  <si>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</si>
  <si>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</si>
  <si>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</si>
  <si>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</si>
  <si>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</si>
  <si>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</si>
  <si>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</si>
  <si>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</si>
  <si>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</si>
  <si>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</si>
  <si>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</si>
  <si>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</si>
  <si>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</si>
  <si>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</si>
  <si>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</si>
  <si>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</si>
  <si>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</si>
  <si>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</si>
  <si>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</si>
  <si>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</si>
  <si>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</si>
  <si>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</si>
  <si>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</si>
  <si>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</si>
  <si>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</si>
  <si>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</si>
  <si>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</si>
  <si>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</si>
  <si>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</si>
  <si>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</si>
  <si>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</si>
  <si>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</si>
  <si>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</si>
  <si>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</si>
  <si>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</si>
  <si>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</si>
  <si>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</si>
  <si>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</si>
  <si>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</si>
  <si>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</si>
  <si>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</si>
  <si>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</si>
  <si>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</si>
  <si>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</si>
  <si>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</si>
  <si>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</si>
  <si>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</si>
  <si>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</si>
  <si>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</si>
  <si>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</si>
  <si>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</si>
  <si>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</si>
  <si>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</si>
  <si>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</si>
  <si>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</si>
  <si>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</si>
  <si>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</si>
  <si>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</si>
  <si>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</si>
  <si>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</si>
  <si>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</si>
  <si>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</si>
  <si>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</si>
  <si>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</si>
  <si>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</si>
  <si>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</si>
  <si>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</si>
  <si>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</si>
  <si>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</si>
  <si>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</si>
  <si>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</si>
  <si>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</si>
  <si>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</si>
  <si>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</si>
  <si>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</si>
  <si>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</si>
  <si>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</si>
  <si>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</si>
  <si>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</si>
  <si>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</si>
  <si>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</si>
  <si>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</si>
  <si>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</si>
  <si>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</si>
  <si>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</si>
  <si>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</si>
  <si>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</si>
  <si>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</si>
  <si>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</si>
  <si>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</si>
  <si>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</si>
  <si>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</si>
  <si>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</si>
  <si>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</si>
  <si>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</si>
  <si>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</si>
  <si>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</si>
  <si>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</si>
  <si>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</si>
  <si>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</si>
  <si>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</si>
  <si>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</si>
  <si>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</si>
  <si>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</si>
  <si>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</si>
  <si>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</si>
  <si>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</si>
  <si>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</si>
  <si>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</si>
  <si>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</si>
  <si>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</si>
  <si>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</si>
  <si>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</si>
  <si>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</si>
  <si>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</si>
  <si>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</si>
  <si>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</si>
  <si>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</si>
  <si>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</si>
  <si>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</si>
  <si>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</si>
  <si>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</si>
  <si>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</si>
  <si>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</si>
  <si>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</si>
  <si>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</si>
  <si>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</si>
  <si>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</si>
  <si>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</si>
  <si>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</si>
  <si>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</si>
  <si>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</si>
  <si>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</si>
  <si>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</si>
  <si>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</si>
  <si>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</si>
  <si>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</si>
  <si>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</si>
  <si>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</si>
  <si>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</si>
  <si>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</si>
  <si>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</si>
  <si>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</si>
  <si>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</si>
  <si>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</si>
  <si>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</si>
  <si>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</si>
  <si>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</si>
  <si>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</si>
  <si>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</si>
  <si>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</si>
  <si>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</si>
  <si>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</si>
  <si>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</si>
  <si>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</si>
  <si>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</si>
  <si>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</si>
  <si>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</si>
  <si>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</si>
  <si>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</si>
  <si>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</si>
  <si>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</si>
  <si>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</si>
  <si>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</si>
  <si>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</si>
  <si>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</si>
  <si>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</si>
  <si>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</si>
  <si>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</si>
  <si>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</si>
  <si>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</si>
  <si>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</si>
  <si>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</si>
  <si>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</si>
  <si>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</si>
  <si>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</si>
  <si>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</si>
  <si>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</si>
  <si>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</si>
  <si>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</si>
  <si>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</si>
  <si>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</si>
  <si>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</si>
  <si>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</si>
  <si>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</si>
  <si>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</si>
  <si>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</si>
  <si>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</si>
  <si>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</si>
  <si>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</si>
  <si>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</si>
  <si>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</si>
  <si>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</si>
  <si>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</si>
  <si>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</si>
  <si>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</si>
  <si>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</si>
  <si>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</si>
  <si>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</si>
  <si>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</si>
  <si>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</si>
  <si>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</si>
  <si>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</si>
  <si>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</si>
  <si>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</si>
  <si>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</si>
  <si>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</si>
  <si>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</si>
  <si>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</si>
  <si>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</si>
  <si>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</si>
  <si>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</si>
  <si>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</si>
  <si>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</si>
  <si>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</si>
  <si>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</si>
  <si>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</si>
  <si>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</si>
  <si>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</si>
  <si>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</si>
  <si>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</si>
  <si>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</si>
  <si>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</si>
  <si>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</si>
  <si>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</si>
  <si>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</si>
  <si>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</si>
  <si>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</si>
  <si>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</si>
  <si>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</si>
  <si>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</si>
  <si>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</si>
  <si>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</si>
  <si>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</si>
  <si>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</si>
  <si>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</si>
  <si>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</si>
  <si>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</si>
  <si>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</si>
  <si>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</si>
  <si>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</si>
  <si>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</si>
  <si>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</si>
  <si>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</si>
  <si>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</si>
  <si>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</si>
  <si>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</si>
  <si>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</si>
  <si>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</si>
  <si>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</si>
  <si>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</si>
  <si>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</si>
  <si>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</si>
  <si>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</si>
  <si>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</si>
  <si>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</si>
  <si>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</si>
  <si>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</si>
  <si>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</si>
  <si>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</si>
  <si>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</si>
  <si>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</si>
  <si>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</si>
  <si>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</si>
  <si>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</si>
  <si>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</si>
  <si>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</si>
  <si>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</si>
  <si>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</si>
  <si>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</si>
  <si>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</si>
  <si>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</si>
  <si>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</si>
  <si>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</si>
  <si>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</si>
  <si>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</si>
  <si>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</si>
  <si>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</si>
  <si>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</si>
  <si>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</si>
  <si>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</si>
  <si>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</si>
  <si>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</si>
  <si>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</si>
  <si>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</si>
  <si>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</si>
  <si>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</si>
  <si>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</si>
  <si>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</si>
  <si>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</si>
  <si>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</si>
  <si>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</si>
  <si>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</si>
  <si>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</si>
  <si>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</si>
  <si>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</si>
  <si>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</si>
  <si>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</si>
  <si>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</si>
  <si>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</si>
  <si>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</si>
  <si>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</si>
  <si>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</si>
  <si>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</si>
  <si>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</si>
  <si>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</si>
  <si>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</si>
  <si>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</si>
  <si>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</si>
  <si>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</si>
  <si>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</si>
  <si>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</si>
  <si>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</si>
  <si>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</si>
  <si>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</si>
  <si>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</si>
  <si>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</si>
  <si>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</si>
  <si>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</si>
  <si>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</si>
  <si>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</si>
  <si>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</si>
  <si>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</si>
  <si>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</si>
  <si>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</si>
  <si>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</si>
  <si>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</si>
  <si>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</si>
  <si>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</si>
  <si>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</si>
  <si>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</si>
  <si>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</si>
  <si>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</si>
  <si>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</si>
  <si>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</si>
  <si>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</si>
  <si>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</si>
  <si>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</si>
  <si>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</si>
  <si>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</si>
  <si>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</si>
  <si>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</si>
  <si>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</si>
  <si>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</si>
  <si>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</si>
  <si>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</si>
  <si>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</si>
  <si>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</si>
  <si>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</si>
  <si>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</si>
  <si>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</si>
  <si>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</si>
  <si>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</si>
  <si>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</si>
  <si>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</si>
  <si>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</si>
  <si>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</si>
  <si>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</si>
  <si>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</si>
  <si>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</si>
  <si>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</si>
  <si>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</si>
  <si>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</si>
  <si>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</si>
  <si>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</si>
  <si>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</si>
  <si>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</si>
  <si>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</si>
  <si>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</si>
  <si>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</si>
  <si>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</si>
  <si>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</si>
  <si>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</si>
  <si>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</si>
  <si>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</si>
  <si>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</si>
  <si>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</si>
  <si>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</si>
  <si>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</si>
  <si>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</si>
  <si>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</si>
  <si>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</si>
  <si>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</si>
  <si>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</si>
  <si>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</si>
  <si>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</si>
  <si>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</si>
  <si>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</si>
  <si>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</si>
  <si>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</si>
  <si>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</si>
  <si>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</si>
  <si>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</si>
  <si>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</si>
  <si>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</si>
  <si>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</si>
  <si>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</si>
  <si>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</si>
  <si>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</si>
  <si>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</si>
  <si>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</si>
  <si>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</si>
  <si>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</si>
  <si>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</si>
  <si>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</si>
  <si>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</si>
  <si>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</si>
  <si>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</si>
  <si>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</si>
  <si>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</si>
  <si>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</si>
  <si>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</si>
  <si>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</si>
  <si>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</si>
  <si>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</si>
  <si>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</si>
  <si>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</si>
  <si>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</si>
  <si>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</si>
  <si>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</si>
  <si>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</si>
  <si>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</si>
  <si>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</si>
  <si>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</si>
  <si>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</si>
  <si>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</si>
  <si>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</si>
  <si>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</si>
  <si>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</si>
  <si>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</si>
  <si>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</si>
  <si>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</si>
  <si>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</si>
  <si>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</si>
  <si>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</si>
  <si>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</si>
  <si>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</si>
  <si>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</si>
  <si>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</si>
  <si>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</si>
  <si>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</si>
  <si>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</si>
  <si>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</si>
  <si>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</si>
  <si>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</si>
  <si>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</si>
  <si>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</si>
  <si>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</si>
  <si>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</si>
  <si>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</si>
  <si>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</si>
  <si>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</si>
  <si>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</si>
  <si>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</si>
  <si>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</si>
  <si>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</si>
  <si>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</si>
  <si>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</si>
  <si>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</si>
  <si>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</si>
  <si>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</si>
  <si>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</si>
  <si>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</si>
  <si>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</si>
  <si>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</si>
  <si>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</si>
  <si>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</si>
  <si>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</si>
  <si>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</si>
  <si>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</si>
  <si>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</si>
  <si>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</si>
  <si>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</si>
  <si>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</si>
  <si>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</si>
  <si>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</si>
  <si>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</si>
  <si>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</si>
  <si>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</si>
  <si>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</si>
  <si>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</si>
  <si>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</si>
  <si>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</si>
  <si>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</si>
  <si>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</si>
  <si>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</si>
  <si>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</si>
  <si>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</si>
  <si>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</si>
  <si>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</si>
  <si>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</si>
  <si>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</si>
  <si>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</si>
  <si>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</si>
  <si>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</si>
  <si>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</si>
  <si>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</si>
  <si>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</si>
  <si>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</si>
  <si>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</si>
  <si>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</si>
  <si>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</si>
  <si>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</si>
  <si>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</si>
  <si>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</si>
  <si>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</si>
  <si>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</si>
  <si>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</si>
  <si>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</si>
  <si>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</si>
  <si>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</si>
  <si>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</si>
  <si>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</si>
  <si>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</si>
  <si>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</si>
  <si>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</si>
  <si>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</si>
  <si>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</si>
  <si>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</si>
  <si>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</si>
  <si>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</si>
  <si>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</si>
  <si>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</si>
  <si>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</si>
  <si>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</si>
  <si>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</si>
  <si>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</si>
  <si>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</si>
  <si>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</si>
  <si>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</si>
  <si>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</si>
  <si>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</si>
  <si>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</si>
  <si>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</si>
  <si>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</si>
  <si>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</si>
  <si>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</si>
  <si>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</si>
  <si>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</si>
  <si>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</si>
  <si>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</si>
  <si>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</si>
  <si>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</si>
  <si>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</si>
  <si>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</si>
  <si>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</si>
  <si>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</si>
  <si>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</si>
  <si>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</si>
  <si>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</si>
  <si>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</si>
  <si>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</si>
  <si>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</si>
  <si>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</si>
  <si>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</si>
  <si>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</si>
  <si>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</si>
  <si>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</si>
  <si>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</si>
  <si>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</si>
  <si>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</si>
  <si>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</si>
  <si>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</si>
  <si>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</si>
  <si>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</si>
  <si>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</si>
  <si>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</si>
  <si>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</si>
  <si>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</si>
  <si>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</si>
  <si>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</si>
  <si>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</si>
  <si>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</si>
  <si>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</si>
  <si>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</si>
  <si>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</si>
  <si>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</si>
  <si>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</si>
  <si>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</si>
  <si>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</si>
  <si>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</si>
  <si>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</si>
  <si>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</si>
  <si>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</si>
  <si>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</si>
  <si>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</si>
  <si>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</si>
  <si>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</si>
  <si>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</si>
  <si>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</si>
  <si>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</si>
  <si>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</si>
  <si>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</si>
  <si>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</si>
  <si>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</si>
  <si>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</si>
  <si>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</si>
  <si>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</si>
  <si>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</si>
  <si>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</si>
  <si>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</si>
  <si>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</si>
  <si>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</si>
  <si>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</si>
  <si>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</si>
  <si>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</si>
  <si>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</si>
  <si>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</si>
  <si>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</si>
  <si>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</si>
  <si>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</si>
  <si>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</si>
  <si>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</si>
  <si>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</si>
  <si>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</si>
  <si>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</si>
  <si>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</si>
  <si>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</si>
  <si>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</si>
  <si>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</si>
  <si>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</si>
  <si>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</si>
  <si>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</si>
  <si>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</si>
  <si>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</si>
  <si>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</si>
  <si>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</si>
  <si>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</si>
  <si>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</si>
  <si>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</si>
  <si>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</si>
  <si>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</si>
  <si>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</si>
  <si>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</si>
  <si>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</si>
  <si>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</si>
  <si>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</si>
  <si>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</si>
  <si>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</si>
  <si>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</si>
  <si>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</si>
  <si>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</si>
  <si>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</si>
  <si>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</si>
  <si>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</si>
  <si>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</si>
  <si>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</si>
  <si>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</si>
  <si>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</si>
  <si>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</si>
  <si>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</si>
  <si>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</si>
  <si>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</si>
  <si>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</si>
  <si>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</si>
  <si>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</si>
  <si>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</si>
  <si>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</si>
  <si>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</si>
  <si>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</si>
  <si>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</si>
  <si>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</si>
  <si>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</si>
  <si>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</si>
  <si>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</si>
  <si>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</si>
  <si>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</si>
  <si>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</si>
  <si>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</si>
  <si>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</si>
  <si>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</si>
  <si>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</si>
  <si>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</si>
  <si>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</si>
  <si>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</si>
  <si>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</si>
  <si>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</si>
  <si>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</si>
  <si>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</si>
  <si>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</si>
  <si>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</si>
  <si>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</si>
  <si>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</si>
  <si>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</si>
  <si>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</si>
  <si>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</si>
  <si>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</si>
  <si>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</si>
  <si>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</si>
  <si>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</si>
  <si>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</si>
  <si>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</si>
  <si>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</si>
  <si>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</si>
  <si>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</si>
  <si>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</si>
  <si>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</si>
  <si>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</si>
  <si>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</si>
  <si>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</si>
  <si>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</si>
  <si>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</si>
  <si>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</si>
  <si>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</si>
  <si>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</si>
  <si>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</si>
  <si>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</si>
  <si>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</si>
  <si>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</si>
  <si>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</si>
  <si>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</si>
  <si>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</si>
  <si>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</si>
  <si>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</si>
  <si>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</si>
  <si>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</si>
  <si>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</si>
  <si>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</si>
  <si>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</si>
  <si>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</si>
  <si>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</si>
  <si>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</si>
  <si>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</si>
  <si>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</si>
  <si>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</si>
  <si>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</si>
  <si>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</si>
  <si>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</si>
  <si>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</si>
  <si>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</si>
  <si>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</si>
  <si>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</si>
  <si>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</si>
  <si>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</si>
  <si>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</si>
  <si>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</si>
  <si>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</si>
  <si>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</si>
  <si>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</si>
  <si>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</si>
  <si>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</si>
  <si>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</si>
  <si>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</si>
  <si>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</si>
  <si>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</si>
  <si>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</si>
  <si>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</si>
  <si>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</si>
  <si>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</si>
  <si>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</si>
  <si>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</si>
  <si>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</si>
  <si>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</si>
  <si>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</si>
  <si>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</si>
  <si>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</si>
  <si>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</si>
  <si>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</si>
  <si>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</si>
  <si>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</si>
  <si>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</si>
  <si>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</si>
  <si>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</si>
  <si>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</si>
  <si>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</si>
  <si>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</si>
  <si>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</si>
  <si>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</si>
  <si>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</si>
  <si>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</si>
  <si>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</si>
  <si>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</si>
  <si>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</si>
  <si>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</si>
  <si>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</si>
  <si>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</si>
  <si>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</si>
  <si>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</si>
  <si>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</si>
  <si>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</si>
  <si>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</si>
  <si>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</si>
  <si>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</si>
  <si>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</si>
  <si>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</si>
  <si>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</si>
  <si>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</si>
  <si>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</si>
  <si>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</si>
  <si>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</si>
  <si>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</si>
  <si>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</si>
  <si>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</si>
  <si>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</si>
  <si>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</si>
  <si>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</si>
  <si>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</si>
  <si>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</si>
  <si>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</si>
  <si>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</si>
  <si>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</si>
  <si>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</si>
  <si>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</si>
  <si>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</si>
  <si>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</si>
  <si>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</si>
  <si>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</si>
  <si>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</si>
  <si>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</si>
  <si>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</si>
  <si>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</si>
  <si>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</si>
  <si>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</si>
  <si>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</si>
  <si>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</si>
  <si>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</si>
  <si>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</si>
  <si>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</si>
  <si>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</si>
  <si>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</si>
  <si>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</si>
  <si>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</si>
  <si>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</si>
  <si>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</si>
  <si>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</si>
  <si>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</si>
  <si>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</si>
  <si>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</si>
  <si>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</si>
  <si>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</si>
  <si>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</si>
  <si>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</si>
  <si>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</si>
  <si>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</si>
  <si>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</si>
  <si>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</si>
  <si>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</si>
  <si>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</si>
  <si>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</si>
  <si>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</si>
  <si>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</si>
  <si>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</si>
  <si>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</si>
  <si>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</si>
  <si>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</si>
  <si>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</si>
  <si>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</si>
  <si>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</si>
  <si>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</si>
  <si>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</si>
  <si>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</si>
  <si>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</si>
  <si>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</si>
  <si>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</si>
  <si>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</si>
  <si>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</si>
  <si>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</si>
  <si>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</si>
  <si>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</si>
  <si>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</si>
  <si>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</si>
  <si>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</si>
  <si>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</si>
  <si>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</si>
  <si>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</si>
  <si>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</si>
  <si>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</si>
  <si>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</si>
  <si>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</si>
  <si>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</si>
  <si>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</si>
  <si>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</si>
  <si>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</si>
  <si>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</si>
  <si>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</si>
  <si>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</si>
  <si>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</si>
  <si>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</si>
  <si>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</si>
  <si>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</si>
  <si>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</si>
  <si>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</si>
  <si>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</si>
  <si>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</si>
  <si>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</si>
  <si>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</si>
  <si>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</si>
  <si>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</si>
  <si>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</si>
  <si>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</si>
  <si>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</si>
  <si>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</si>
  <si>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</si>
  <si>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</si>
  <si>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</si>
  <si>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</si>
  <si>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</si>
  <si>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</si>
  <si>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</si>
  <si>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</si>
  <si>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</si>
  <si>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</si>
  <si>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</si>
  <si>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</si>
  <si>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</si>
  <si>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</si>
  <si>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</si>
  <si>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</si>
  <si>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</si>
  <si>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</si>
  <si>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</si>
  <si>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</si>
  <si>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</si>
  <si>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</si>
  <si>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</si>
  <si>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</si>
  <si>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</si>
  <si>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</si>
  <si>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</si>
  <si>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</si>
  <si>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</si>
  <si>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</si>
  <si>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</si>
  <si>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</si>
  <si>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</si>
  <si>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</si>
  <si>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</si>
  <si>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</si>
  <si>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</si>
  <si>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</si>
  <si>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</si>
  <si>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</si>
  <si>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</si>
  <si>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</si>
  <si>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</si>
  <si>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</si>
  <si>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</si>
  <si>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</si>
  <si>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</si>
  <si>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</si>
  <si>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</si>
  <si>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</si>
  <si>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</si>
  <si>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</si>
  <si>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</si>
  <si>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</si>
  <si>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</si>
  <si>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</si>
  <si>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</si>
  <si>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</si>
  <si>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</si>
  <si>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</si>
  <si>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</si>
  <si>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</si>
  <si>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</si>
  <si>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</si>
  <si>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</si>
  <si>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</si>
  <si>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</si>
  <si>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</si>
  <si>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</si>
  <si>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</si>
  <si>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</si>
  <si>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</si>
  <si>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</si>
  <si>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</si>
  <si>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</si>
  <si>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</si>
  <si>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</si>
  <si>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</si>
  <si>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</si>
  <si>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</si>
  <si>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</si>
  <si>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</si>
  <si>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</si>
  <si>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</si>
  <si>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</si>
  <si>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</si>
  <si>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</si>
  <si>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</si>
  <si>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</si>
  <si>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</si>
  <si>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</si>
  <si>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</si>
  <si>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</si>
  <si>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</si>
  <si>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</si>
  <si>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</si>
  <si>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</si>
  <si>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</si>
  <si>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</si>
  <si>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</si>
  <si>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</si>
  <si>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</si>
  <si>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</si>
  <si>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</si>
  <si>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</si>
  <si>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</si>
  <si>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</si>
  <si>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</si>
  <si>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</si>
  <si>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</si>
  <si>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</si>
  <si>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</si>
  <si>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</si>
  <si>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</si>
  <si>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</si>
  <si>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</si>
  <si>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</si>
  <si>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</si>
  <si>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</si>
  <si>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</si>
  <si>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</si>
  <si>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</si>
  <si>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</si>
  <si>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</si>
  <si>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</si>
  <si>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</si>
  <si>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</si>
  <si>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</si>
  <si>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</si>
  <si>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</si>
  <si>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</si>
  <si>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</si>
  <si>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</si>
  <si>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</si>
  <si>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</si>
  <si>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</si>
  <si>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</si>
  <si>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</si>
  <si>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</si>
  <si>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</si>
  <si>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</si>
  <si>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</si>
  <si>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</si>
  <si>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</si>
  <si>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</si>
  <si>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</si>
  <si>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</si>
  <si>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</si>
  <si>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</si>
  <si>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</si>
  <si>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</si>
  <si>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</si>
  <si>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</si>
  <si>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</si>
  <si>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</si>
  <si>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</si>
  <si>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</si>
  <si>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</si>
  <si>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</si>
  <si>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</si>
  <si>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</si>
  <si>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</si>
  <si>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</si>
  <si>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</si>
  <si>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</si>
  <si>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</si>
  <si>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</si>
  <si>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</si>
  <si>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</si>
  <si>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</si>
  <si>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</si>
  <si>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</si>
  <si>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</si>
  <si>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</si>
  <si>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</si>
  <si>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</si>
  <si>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</si>
  <si>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</si>
  <si>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</si>
  <si>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</si>
  <si>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</si>
  <si>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</si>
  <si>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</si>
  <si>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</si>
  <si>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</si>
  <si>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</si>
  <si>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</si>
  <si>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</si>
  <si>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</si>
  <si>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</si>
  <si>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</si>
  <si>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</si>
  <si>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</si>
  <si>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</si>
  <si>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</si>
  <si>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</si>
  <si>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</si>
  <si>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</si>
  <si>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</si>
  <si>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</si>
  <si>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</si>
  <si>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</si>
  <si>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</si>
  <si>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</si>
  <si>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</si>
  <si>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</si>
  <si>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</si>
  <si>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</si>
  <si>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</si>
  <si>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</si>
  <si>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</si>
  <si>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</si>
  <si>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</si>
  <si>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</si>
  <si>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</si>
  <si>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</si>
  <si>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</si>
  <si>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</si>
  <si>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</si>
  <si>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</si>
  <si>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</si>
  <si>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</si>
  <si>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</si>
  <si>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</si>
  <si>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</si>
  <si>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</si>
  <si>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</si>
  <si>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</si>
  <si>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</si>
  <si>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</si>
  <si>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</si>
  <si>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</si>
  <si>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</si>
  <si>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</si>
  <si>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</si>
  <si>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</si>
  <si>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</si>
  <si>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</si>
  <si>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</si>
  <si>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</si>
  <si>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</si>
  <si>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</si>
  <si>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</si>
  <si>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</si>
  <si>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</si>
  <si>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</si>
  <si>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</si>
  <si>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</si>
  <si>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</si>
  <si>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</si>
  <si>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</si>
  <si>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</si>
  <si>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</si>
  <si>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</si>
  <si>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</si>
  <si>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</si>
  <si>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</si>
  <si>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</si>
  <si>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</si>
  <si>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</si>
  <si>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</si>
  <si>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</si>
  <si>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</si>
  <si>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</si>
  <si>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</si>
  <si>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</si>
  <si>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</si>
  <si>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</si>
  <si>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</si>
  <si>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</si>
  <si>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</si>
  <si>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</si>
  <si>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</si>
  <si>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</si>
  <si>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</si>
  <si>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</si>
  <si>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</si>
  <si>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</si>
  <si>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</si>
  <si>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</si>
  <si>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</si>
  <si>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</si>
  <si>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</si>
  <si>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</si>
  <si>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</si>
  <si>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</si>
  <si>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</si>
  <si>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</si>
  <si>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</si>
  <si>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</si>
  <si>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</si>
  <si>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</si>
  <si>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</si>
  <si>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</si>
  <si>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</si>
  <si>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</si>
  <si>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</si>
  <si>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</si>
  <si>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</si>
  <si>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</si>
  <si>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</si>
  <si>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</si>
  <si>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</si>
  <si>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</si>
  <si>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</si>
  <si>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</si>
  <si>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</si>
  <si>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</si>
  <si>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</si>
  <si>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</si>
  <si>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</si>
  <si>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</si>
  <si>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</si>
  <si>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</si>
  <si>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</si>
  <si>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</si>
  <si>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</si>
  <si>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</si>
  <si>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</si>
  <si>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</si>
  <si>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</si>
  <si>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</si>
  <si>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</si>
  <si>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</si>
  <si>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</si>
  <si>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</si>
  <si>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</si>
  <si>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</si>
  <si>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</si>
  <si>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</si>
  <si>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</si>
  <si>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</si>
  <si>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</si>
  <si>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</si>
  <si>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</si>
  <si>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</si>
  <si>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</si>
  <si>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</si>
  <si>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</si>
  <si>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</si>
  <si>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</si>
  <si>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</si>
  <si>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</si>
  <si>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</si>
  <si>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</si>
  <si>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</si>
  <si>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</si>
  <si>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</si>
  <si>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</si>
  <si>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</si>
  <si>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</si>
  <si>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</si>
  <si>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</si>
  <si>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</si>
  <si>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</si>
  <si>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</si>
  <si>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</si>
  <si>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</si>
  <si>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</si>
  <si>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</si>
  <si>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</si>
  <si>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</si>
  <si>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</si>
  <si>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</si>
  <si>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</si>
  <si>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</si>
  <si>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</si>
  <si>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</si>
  <si>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</si>
  <si>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</si>
  <si>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</si>
  <si>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</si>
  <si>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</si>
  <si>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</si>
  <si>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</si>
  <si>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</si>
  <si>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</si>
  <si>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</si>
  <si>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</si>
  <si>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</si>
  <si>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</si>
  <si>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</si>
  <si>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</si>
  <si>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</si>
  <si>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</si>
  <si>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</si>
  <si>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</si>
  <si>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</si>
  <si>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</si>
  <si>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</si>
  <si>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</si>
  <si>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</si>
  <si>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</si>
  <si>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</si>
  <si>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</si>
  <si>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</si>
  <si>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</si>
  <si>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</si>
  <si>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</si>
  <si>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</si>
  <si>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</si>
  <si>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</si>
  <si>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</si>
  <si>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</si>
  <si>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</si>
  <si>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</si>
  <si>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</si>
  <si>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</si>
  <si>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</si>
  <si>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</si>
  <si>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</si>
  <si>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</si>
  <si>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</si>
  <si>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</si>
  <si>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</si>
  <si>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</si>
  <si>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</si>
  <si>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</si>
  <si>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</si>
  <si>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</si>
  <si>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</si>
  <si>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</si>
  <si>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</si>
  <si>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</si>
  <si>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</si>
  <si>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</si>
  <si>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</si>
  <si>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</si>
  <si>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</si>
  <si>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</si>
  <si>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</si>
  <si>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</si>
  <si>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</si>
  <si>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</si>
  <si>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</si>
  <si>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</si>
  <si>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</si>
  <si>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</si>
  <si>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</si>
  <si>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</si>
  <si>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</si>
  <si>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</si>
  <si>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</si>
  <si>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</si>
  <si>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</si>
  <si>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</si>
  <si>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</si>
  <si>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</si>
  <si>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</si>
  <si>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</si>
  <si>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</si>
  <si>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</si>
  <si>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</si>
  <si>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</si>
  <si>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</si>
  <si>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</si>
  <si>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</si>
  <si>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</si>
  <si>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</si>
  <si>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</si>
  <si>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</si>
  <si>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</si>
  <si>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</si>
  <si>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</si>
  <si>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</si>
  <si>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</si>
  <si>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</si>
  <si>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</si>
  <si>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</si>
  <si>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</si>
  <si>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</si>
  <si>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</si>
  <si>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</si>
  <si>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</si>
  <si>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</si>
  <si>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</si>
  <si>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</si>
  <si>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</si>
  <si>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</si>
  <si>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</si>
  <si>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</si>
  <si>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</si>
  <si>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</si>
  <si>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</si>
  <si>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</si>
  <si>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</si>
  <si>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</si>
  <si>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</si>
  <si>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</si>
  <si>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</si>
  <si>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</si>
  <si>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</si>
  <si>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</si>
  <si>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</si>
  <si>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</si>
  <si>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</si>
  <si>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</si>
  <si>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</si>
  <si>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</si>
  <si>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</si>
  <si>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</si>
  <si>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</si>
  <si>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</si>
  <si>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</si>
  <si>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</si>
  <si>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</si>
  <si>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</si>
  <si>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</si>
  <si>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</si>
  <si>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</si>
  <si>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</si>
  <si>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</si>
  <si>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</si>
  <si>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</si>
  <si>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</si>
  <si>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</si>
  <si>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</si>
  <si>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</si>
  <si>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</si>
  <si>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</si>
  <si>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</si>
  <si>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</si>
  <si>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</si>
  <si>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</si>
  <si>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</si>
  <si>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</si>
  <si>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</si>
  <si>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</si>
  <si>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</si>
  <si>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</si>
  <si>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</si>
  <si>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</si>
  <si>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</si>
  <si>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</si>
  <si>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</si>
  <si>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</si>
  <si>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</si>
  <si>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</si>
  <si>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</si>
  <si>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</si>
  <si>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</si>
  <si>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</si>
  <si>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</si>
  <si>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</si>
  <si>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</si>
  <si>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</si>
  <si>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</si>
  <si>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</si>
  <si>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</si>
  <si>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</si>
  <si>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</si>
  <si>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</si>
  <si>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</si>
  <si>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</si>
  <si>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</si>
  <si>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</si>
  <si>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</si>
  <si>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</si>
  <si>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</si>
  <si>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</si>
  <si>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</si>
  <si>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</si>
  <si>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</si>
  <si>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</si>
  <si>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</si>
  <si>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</si>
  <si>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</si>
  <si>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</si>
  <si>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</si>
  <si>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</si>
  <si>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</si>
  <si>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</si>
  <si>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</si>
  <si>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</si>
  <si>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</si>
  <si>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</si>
  <si>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</si>
  <si>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</si>
  <si>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</si>
  <si>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</si>
  <si>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</si>
  <si>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</si>
  <si>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</si>
  <si>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</si>
  <si>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</si>
  <si>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</si>
  <si>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</si>
  <si>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</si>
  <si>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</si>
  <si>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</si>
  <si>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</si>
  <si>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</si>
  <si>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</si>
  <si>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</si>
  <si>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</si>
  <si>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</si>
  <si>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</si>
  <si>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</si>
  <si>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</si>
  <si>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</si>
  <si>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</si>
  <si>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</si>
  <si>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</si>
  <si>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</si>
  <si>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</si>
  <si>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</si>
  <si>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</si>
  <si>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</si>
  <si>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</si>
  <si>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</si>
  <si>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</si>
  <si>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</si>
  <si>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</si>
  <si>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</si>
  <si>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</si>
  <si>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</si>
  <si>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</si>
  <si>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</si>
  <si>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</si>
  <si>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</si>
  <si>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</si>
  <si>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</si>
  <si>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</si>
  <si>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</si>
  <si>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</si>
  <si>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</si>
  <si>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</si>
  <si>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</si>
  <si>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</si>
  <si>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</si>
  <si>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</si>
  <si>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</si>
  <si>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</si>
  <si>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</si>
  <si>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</si>
  <si>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</si>
  <si>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</si>
  <si>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</si>
  <si>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</si>
  <si>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</si>
  <si>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</si>
  <si>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</si>
  <si>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</si>
  <si>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</si>
  <si>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</si>
  <si>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</si>
  <si>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</si>
  <si>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</si>
  <si>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</si>
  <si>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</si>
  <si>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</si>
  <si>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</si>
  <si>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</si>
  <si>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</si>
  <si>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</si>
  <si>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</si>
  <si>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</si>
  <si>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</si>
  <si>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</si>
  <si>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</si>
  <si>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</si>
  <si>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</si>
  <si>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</si>
  <si>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</si>
  <si>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</si>
  <si>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</si>
  <si>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</si>
  <si>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</si>
  <si>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</si>
  <si>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</si>
  <si>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</si>
  <si>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</si>
  <si>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</si>
  <si>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</si>
  <si>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</si>
  <si>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</si>
  <si>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</si>
  <si>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</si>
  <si>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</si>
  <si>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</si>
  <si>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</si>
  <si>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</si>
  <si>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</si>
  <si>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</si>
  <si>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</si>
  <si>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</si>
  <si>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</si>
  <si>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</si>
  <si>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</si>
  <si>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</si>
  <si>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</si>
  <si>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</si>
  <si>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</si>
  <si>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</si>
  <si>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</si>
  <si>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</si>
  <si>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</si>
  <si>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</si>
  <si>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</si>
  <si>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</si>
  <si>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</si>
  <si>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</si>
  <si>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</si>
  <si>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</si>
  <si>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</si>
  <si>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</si>
  <si>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</si>
  <si>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</si>
  <si>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</si>
  <si>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</si>
  <si>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</si>
  <si>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</si>
  <si>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</si>
  <si>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</si>
  <si>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</si>
  <si>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</si>
  <si>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</si>
  <si>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</si>
  <si>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</si>
  <si>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</si>
  <si>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</si>
  <si>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</si>
  <si>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</si>
  <si>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</si>
  <si>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</si>
  <si>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</si>
  <si>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</si>
  <si>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</si>
  <si>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</si>
  <si>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</si>
  <si>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</si>
  <si>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</si>
  <si>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</si>
  <si>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</si>
  <si>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</si>
  <si>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</si>
  <si>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</si>
  <si>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</si>
  <si>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</si>
  <si>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</si>
  <si>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</si>
  <si>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</si>
  <si>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</si>
  <si>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</si>
  <si>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</si>
  <si>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</si>
  <si>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</si>
  <si>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</si>
  <si>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</si>
  <si>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</si>
  <si>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</si>
  <si>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</si>
  <si>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</si>
  <si>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</si>
  <si>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</si>
  <si>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</si>
  <si>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</si>
  <si>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</si>
  <si>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</si>
  <si>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</si>
  <si>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</si>
  <si>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</si>
  <si>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</si>
  <si>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</si>
  <si>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</si>
  <si>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</si>
  <si>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</si>
  <si>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</si>
  <si>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</si>
  <si>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</si>
  <si>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</si>
  <si>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</si>
  <si>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</si>
  <si>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</si>
  <si>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</si>
  <si>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</si>
  <si>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</si>
  <si>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</si>
  <si>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</si>
  <si>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</si>
  <si>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</si>
  <si>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</si>
  <si>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</si>
  <si>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</si>
  <si>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</si>
  <si>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</si>
  <si>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</si>
  <si>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</si>
  <si>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</si>
  <si>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</si>
  <si>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</si>
  <si>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</si>
  <si>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</si>
  <si>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</si>
  <si>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</si>
  <si>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</si>
  <si>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</si>
  <si>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</si>
  <si>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</si>
  <si>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</si>
  <si>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</si>
  <si>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</si>
  <si>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</si>
  <si>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</si>
  <si>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</si>
  <si>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</si>
  <si>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</si>
  <si>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</si>
  <si>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</si>
  <si>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</si>
  <si>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</si>
  <si>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</si>
  <si>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</si>
  <si>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</si>
  <si>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</si>
  <si>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</si>
  <si>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</si>
  <si>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</si>
  <si>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</si>
  <si>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</si>
  <si>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</si>
  <si>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</si>
  <si>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</si>
  <si>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</si>
  <si>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</si>
  <si>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</si>
  <si>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</si>
  <si>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</si>
  <si>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</si>
  <si>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</si>
  <si>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</si>
  <si>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</si>
  <si>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</si>
  <si>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</si>
  <si>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</si>
  <si>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</si>
  <si>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</si>
  <si>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</si>
  <si>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</si>
  <si>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</si>
  <si>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</si>
  <si>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</si>
  <si>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</si>
  <si>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</si>
  <si>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</si>
  <si>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</si>
  <si>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</si>
  <si>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</si>
  <si>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</si>
  <si>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</si>
  <si>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</si>
  <si>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</si>
  <si>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</si>
  <si>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</si>
  <si>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</si>
  <si>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</si>
  <si>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</si>
  <si>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</si>
  <si>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</si>
  <si>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</si>
  <si>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</si>
  <si>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</si>
  <si>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</si>
  <si>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</si>
  <si>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</si>
  <si>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</si>
  <si>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</si>
  <si>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</si>
  <si>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</si>
  <si>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</si>
  <si>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</si>
  <si>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</si>
  <si>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</si>
  <si>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</si>
  <si>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</si>
  <si>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</si>
  <si>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</si>
  <si>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</si>
  <si>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</si>
  <si>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</si>
  <si>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</si>
  <si>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</si>
  <si>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</si>
  <si>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</si>
  <si>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</si>
  <si>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</si>
  <si>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</si>
  <si>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</si>
  <si>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</si>
  <si>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</si>
  <si>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</si>
  <si>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</si>
  <si>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</si>
  <si>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</si>
  <si>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</si>
  <si>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</si>
  <si>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</si>
  <si>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</si>
  <si>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</si>
  <si>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</si>
  <si>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</si>
  <si>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</si>
  <si>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</si>
  <si>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</si>
  <si>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</si>
  <si>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</si>
  <si>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</si>
  <si>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</si>
  <si>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</si>
  <si>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</si>
  <si>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</si>
  <si>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</si>
  <si>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</si>
  <si>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</si>
  <si>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</si>
  <si>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</si>
  <si>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</si>
  <si>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</si>
  <si>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</si>
  <si>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</si>
  <si>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</si>
  <si>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</si>
  <si>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</si>
  <si>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</si>
  <si>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</si>
  <si>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</si>
  <si>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</si>
  <si>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</si>
  <si>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</si>
  <si>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</si>
  <si>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</si>
  <si>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</si>
  <si>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</si>
  <si>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</si>
  <si>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</si>
  <si>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</si>
  <si>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</si>
  <si>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</si>
  <si>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</si>
  <si>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</si>
  <si>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</si>
  <si>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</si>
  <si>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</si>
  <si>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</si>
  <si>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</si>
  <si>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</si>
  <si>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</si>
  <si>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</si>
  <si>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</si>
  <si>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</si>
  <si>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</si>
  <si>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</si>
  <si>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</si>
  <si>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</si>
  <si>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</si>
  <si>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</si>
  <si>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</si>
  <si>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</si>
  <si>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</si>
  <si>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</si>
  <si>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</si>
  <si>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</si>
  <si>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</si>
  <si>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</si>
  <si>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</si>
  <si>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</si>
  <si>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</si>
  <si>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</si>
  <si>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</si>
  <si>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</si>
  <si>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</si>
  <si>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</si>
  <si>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</si>
  <si>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</si>
  <si>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</si>
  <si>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</si>
  <si>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</si>
  <si>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</si>
  <si>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</si>
  <si>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</si>
  <si>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</si>
  <si>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</si>
  <si>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</si>
  <si>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</si>
  <si>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</si>
  <si>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</si>
  <si>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</si>
  <si>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</si>
  <si>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</si>
  <si>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</si>
  <si>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</si>
  <si>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</si>
  <si>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</si>
  <si>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</si>
  <si>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</si>
  <si>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</si>
  <si>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</si>
  <si>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</si>
  <si>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</si>
  <si>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</si>
  <si>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</si>
  <si>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</si>
  <si>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</si>
  <si>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</si>
  <si>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</si>
  <si>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</si>
  <si>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</si>
  <si>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</si>
  <si>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</si>
  <si>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</si>
  <si>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</si>
  <si>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</si>
  <si>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</si>
  <si>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</si>
  <si>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</si>
  <si>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</si>
  <si>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</si>
  <si>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</si>
  <si>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</si>
  <si>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</si>
  <si>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</si>
  <si>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</si>
  <si>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</si>
  <si>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</si>
  <si>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</si>
  <si>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</si>
  <si>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</si>
  <si>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</si>
  <si>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</si>
  <si>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</si>
  <si>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</si>
  <si>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</si>
  <si>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</si>
  <si>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</si>
  <si>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</si>
  <si>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</si>
  <si>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</si>
  <si>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</si>
  <si>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</si>
  <si>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</si>
  <si>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</si>
  <si>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</si>
  <si>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</si>
  <si>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</si>
  <si>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</si>
  <si>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</si>
  <si>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</si>
  <si>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</si>
  <si>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</si>
  <si>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</si>
  <si>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</si>
  <si>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</si>
  <si>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</si>
  <si>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</si>
  <si>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</si>
  <si>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</si>
  <si>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</si>
  <si>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</si>
  <si>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</si>
  <si>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</si>
  <si>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</si>
  <si>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</si>
  <si>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</si>
  <si>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</si>
  <si>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</si>
  <si>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</si>
  <si>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</si>
  <si>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</si>
  <si>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</si>
  <si>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</si>
  <si>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</si>
  <si>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</si>
  <si>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</si>
  <si>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</si>
  <si>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</si>
  <si>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</si>
  <si>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</si>
  <si>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</si>
  <si>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</si>
  <si>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</si>
  <si>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</si>
  <si>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</si>
  <si>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</si>
  <si>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</si>
  <si>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</si>
  <si>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</si>
  <si>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</si>
  <si>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</si>
  <si>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</si>
  <si>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</si>
  <si>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</si>
  <si>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</si>
  <si>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</si>
  <si>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</si>
  <si>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</si>
  <si>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</si>
  <si>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</si>
  <si>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</si>
  <si>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</si>
  <si>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</si>
  <si>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</si>
  <si>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</si>
  <si>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</si>
  <si>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</si>
  <si>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</si>
  <si>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</si>
  <si>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</si>
  <si>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</si>
  <si>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</si>
  <si>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</si>
  <si>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</si>
  <si>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</si>
  <si>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</si>
  <si>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</si>
  <si>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</si>
  <si>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</si>
  <si>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</si>
  <si>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</si>
  <si>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</si>
  <si>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</si>
  <si>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</si>
  <si>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</si>
  <si>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</si>
  <si>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</si>
  <si>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</si>
  <si>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</si>
  <si>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</si>
  <si>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</si>
  <si>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</si>
  <si>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</si>
  <si>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</si>
  <si>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</si>
  <si>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</si>
  <si>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</si>
  <si>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</si>
  <si>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</si>
  <si>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</si>
  <si>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</si>
  <si>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</si>
  <si>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</si>
  <si>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</si>
  <si>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</si>
  <si>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</si>
  <si>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</si>
  <si>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</si>
  <si>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</si>
  <si>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</si>
  <si>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</si>
  <si>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</si>
  <si>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</si>
  <si>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</si>
  <si>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</si>
  <si>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</si>
  <si>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</si>
  <si>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</si>
  <si>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</si>
  <si>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</si>
  <si>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</si>
  <si>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</si>
  <si>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</si>
  <si>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</si>
  <si>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</si>
  <si>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</si>
  <si>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</si>
  <si>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</si>
  <si>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</si>
  <si>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</si>
  <si>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</si>
  <si>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</si>
  <si>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</si>
  <si>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</si>
  <si>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</si>
  <si>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</si>
  <si>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</si>
  <si>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</si>
  <si>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</si>
  <si>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</si>
  <si>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</si>
  <si>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</si>
  <si>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</si>
  <si>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</si>
  <si>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</si>
  <si>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</si>
  <si>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</si>
  <si>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</si>
  <si>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</si>
  <si>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</si>
  <si>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</si>
  <si>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</si>
  <si>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</si>
  <si>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</si>
  <si>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</si>
  <si>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</si>
  <si>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</si>
  <si>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</si>
  <si>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</si>
  <si>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</si>
  <si>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</si>
  <si>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</si>
  <si>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</si>
  <si>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</si>
  <si>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</si>
  <si>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</si>
  <si>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</si>
  <si>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</si>
  <si>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</si>
  <si>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</si>
  <si>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</si>
  <si>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</si>
  <si>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</si>
  <si>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</si>
  <si>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</si>
  <si>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</si>
  <si>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</si>
  <si>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</si>
  <si>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</si>
  <si>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</si>
  <si>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</si>
  <si>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</si>
  <si>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</si>
  <si>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</si>
  <si>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</si>
  <si>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</si>
  <si>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</si>
  <si>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</si>
  <si>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</si>
  <si>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</si>
  <si>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</si>
  <si>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</si>
  <si>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</si>
  <si>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</si>
  <si>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</si>
  <si>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</si>
  <si>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</si>
  <si>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</si>
  <si>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</si>
  <si>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</si>
  <si>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</si>
  <si>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</si>
  <si>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</si>
  <si>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</si>
  <si>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</si>
  <si>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</si>
  <si>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</si>
  <si>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</si>
  <si>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</si>
  <si>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</si>
  <si>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</si>
  <si>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</si>
  <si>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</si>
  <si>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</si>
  <si>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</si>
  <si>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</si>
  <si>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</si>
  <si>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</si>
  <si>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</si>
  <si>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</si>
  <si>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</si>
  <si>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</si>
  <si>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</si>
  <si>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</si>
  <si>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</si>
  <si>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</si>
  <si>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</si>
  <si>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</si>
  <si>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</si>
  <si>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</si>
  <si>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</si>
  <si>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</si>
  <si>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</si>
  <si>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</si>
  <si>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</si>
  <si>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</si>
  <si>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</si>
  <si>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</si>
  <si>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</si>
  <si>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</si>
  <si>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</si>
  <si>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</si>
  <si>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</si>
  <si>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</si>
  <si>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</si>
  <si>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</si>
  <si>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</si>
  <si>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</si>
  <si>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</si>
  <si>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</si>
  <si>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</si>
  <si>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</si>
  <si>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</si>
  <si>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</si>
  <si>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</si>
  <si>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</si>
  <si>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</si>
  <si>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</si>
  <si>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</si>
  <si>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</si>
  <si>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</si>
  <si>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</si>
  <si>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</si>
  <si>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</si>
  <si>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</si>
  <si>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</si>
  <si>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</si>
  <si>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</si>
  <si>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</si>
  <si>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</si>
  <si>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</si>
  <si>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</si>
  <si>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</si>
  <si>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</si>
  <si>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</si>
  <si>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</si>
  <si>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</si>
  <si>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</si>
  <si>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</si>
  <si>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</si>
  <si>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</si>
  <si>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</si>
  <si>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</si>
  <si>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</si>
  <si>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</si>
  <si>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</si>
  <si>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</si>
  <si>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</si>
  <si>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</si>
  <si>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</si>
  <si>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</si>
  <si>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</si>
  <si>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</si>
  <si>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</si>
  <si>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</si>
  <si>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</si>
  <si>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</si>
  <si>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</si>
  <si>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</si>
  <si>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</si>
  <si>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</si>
  <si>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</si>
  <si>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</si>
  <si>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</si>
  <si>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</si>
  <si>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</si>
  <si>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</si>
  <si>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</si>
  <si>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</si>
  <si>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</si>
  <si>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</si>
  <si>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</si>
  <si>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</si>
  <si>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</si>
  <si>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</si>
  <si>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</si>
  <si>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</si>
  <si>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</si>
  <si>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</si>
  <si>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</si>
  <si>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</si>
  <si>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</si>
  <si>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</si>
  <si>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</si>
  <si>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</si>
  <si>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</si>
  <si>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</si>
  <si>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</si>
  <si>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</si>
  <si>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</si>
  <si>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</si>
  <si>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</si>
  <si>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</si>
  <si>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</si>
  <si>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</si>
  <si>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</si>
  <si>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</si>
  <si>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</si>
  <si>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</si>
  <si>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</si>
  <si>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</si>
  <si>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</si>
  <si>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</si>
  <si>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</si>
  <si>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</si>
  <si>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</si>
  <si>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</si>
  <si>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</si>
  <si>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</si>
  <si>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</si>
  <si>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</si>
  <si>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</si>
  <si>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</si>
  <si>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</si>
  <si>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</si>
  <si>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</si>
  <si>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</si>
  <si>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</si>
  <si>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</si>
  <si>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</si>
  <si>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</si>
  <si>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</si>
  <si>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</si>
  <si>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</si>
  <si>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</si>
  <si>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</si>
  <si>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</si>
  <si>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</si>
  <si>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</si>
  <si>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</si>
  <si>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</si>
  <si>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</si>
  <si>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</si>
  <si>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</si>
  <si>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</si>
  <si>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</si>
  <si>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</si>
  <si>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</si>
  <si>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</si>
  <si>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</si>
  <si>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</si>
  <si>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</si>
  <si>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</si>
  <si>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</si>
  <si>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</si>
  <si>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</si>
  <si>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</si>
  <si>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</si>
  <si>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</si>
  <si>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</si>
  <si>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</si>
  <si>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</si>
  <si>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</si>
  <si>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</si>
  <si>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</si>
  <si>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</si>
  <si>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</si>
  <si>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</si>
  <si>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</si>
  <si>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</si>
  <si>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</si>
  <si>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</si>
  <si>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</si>
  <si>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</si>
  <si>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</si>
  <si>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</si>
  <si>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</si>
  <si>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</si>
  <si>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</si>
  <si>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</si>
  <si>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</si>
  <si>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</si>
  <si>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</si>
  <si>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</si>
  <si>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</si>
  <si>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</si>
  <si>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</si>
  <si>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</si>
  <si>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</si>
  <si>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</si>
  <si>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</si>
  <si>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</si>
  <si>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</si>
  <si>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</si>
  <si>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</si>
  <si>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</si>
  <si>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</si>
  <si>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</si>
  <si>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</si>
  <si>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</si>
  <si>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</si>
  <si>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</si>
  <si>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</si>
  <si>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</si>
  <si>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</si>
  <si>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</si>
  <si>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</si>
  <si>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</si>
  <si>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</si>
  <si>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</si>
  <si>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</si>
  <si>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</si>
  <si>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</si>
  <si>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</si>
  <si>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</si>
  <si>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</si>
  <si>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</si>
  <si>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</si>
  <si>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</si>
  <si>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</si>
  <si>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</si>
  <si>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</si>
  <si>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</si>
  <si>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</si>
  <si>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</si>
  <si>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</si>
  <si>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</si>
  <si>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</si>
  <si>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</si>
  <si>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</si>
  <si>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</si>
  <si>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</si>
  <si>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</si>
  <si>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</si>
  <si>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</si>
  <si>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</si>
  <si>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</si>
  <si>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</si>
  <si>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</si>
  <si>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</si>
  <si>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</si>
  <si>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</si>
  <si>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</si>
  <si>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</si>
  <si>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</si>
  <si>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</si>
  <si>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</si>
  <si>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</si>
  <si>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</si>
  <si>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</si>
  <si>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</si>
  <si>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</si>
  <si>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</si>
  <si>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</si>
  <si>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</si>
  <si>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</si>
  <si>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</si>
  <si>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</si>
  <si>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</si>
  <si>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</si>
  <si>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</si>
  <si>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</si>
  <si>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</si>
  <si>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</si>
  <si>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</si>
  <si>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</si>
  <si>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</si>
  <si>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</si>
  <si>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</si>
  <si>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</si>
  <si>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</si>
  <si>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</si>
  <si>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</si>
  <si>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</si>
  <si>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</si>
  <si>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</si>
  <si>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</si>
  <si>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</si>
  <si>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</si>
  <si>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</si>
  <si>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</si>
  <si>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</si>
  <si>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</si>
  <si>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</si>
  <si>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</si>
  <si>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</si>
  <si>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</si>
  <si>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</si>
  <si>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</si>
  <si>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</si>
  <si>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</si>
  <si>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</si>
  <si>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</si>
  <si>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</si>
  <si>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</si>
  <si>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</si>
  <si>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</si>
  <si>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</si>
  <si>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</si>
  <si>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</si>
  <si>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</si>
  <si>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</si>
  <si>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</si>
  <si>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</si>
  <si>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</si>
  <si>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</si>
  <si>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</si>
  <si>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</si>
  <si>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</si>
  <si>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</si>
  <si>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</si>
  <si>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</si>
  <si>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</si>
  <si>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</si>
  <si>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</si>
  <si>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</si>
  <si>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</si>
  <si>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</si>
  <si>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</si>
  <si>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</si>
  <si>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</si>
  <si>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</si>
  <si>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</si>
  <si>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</si>
  <si>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</si>
  <si>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</si>
  <si>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</si>
  <si>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</si>
  <si>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</si>
  <si>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</si>
  <si>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</si>
  <si>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</si>
  <si>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</si>
  <si>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</si>
  <si>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</si>
  <si>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</si>
  <si>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</si>
  <si>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</si>
  <si>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</si>
  <si>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</si>
  <si>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</si>
  <si>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</si>
  <si>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</si>
  <si>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</si>
  <si>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</si>
  <si>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</si>
  <si>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</si>
  <si>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</si>
  <si>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</si>
  <si>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</si>
  <si>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</si>
  <si>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</si>
  <si>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</si>
  <si>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</si>
  <si>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</si>
  <si>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</si>
  <si>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</si>
  <si>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</si>
  <si>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</si>
  <si>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</si>
  <si>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</si>
  <si>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</si>
  <si>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</si>
  <si>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</si>
  <si>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</si>
  <si>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</si>
  <si>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</si>
  <si>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</si>
  <si>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</si>
  <si>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</si>
  <si>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</si>
  <si>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</si>
  <si>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</si>
  <si>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</si>
  <si>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</si>
  <si>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</si>
  <si>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</si>
  <si>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</si>
  <si>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</si>
  <si>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</si>
  <si>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</si>
  <si>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</si>
  <si>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</si>
  <si>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</si>
  <si>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</si>
  <si>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</si>
  <si>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</si>
  <si>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</si>
  <si>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</si>
  <si>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</si>
  <si>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</si>
  <si>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</si>
  <si>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</si>
  <si>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</si>
  <si>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</si>
  <si>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</si>
  <si>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</si>
  <si>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</si>
  <si>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</si>
  <si>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</si>
  <si>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</si>
  <si>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</si>
  <si>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</si>
  <si>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</si>
  <si>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</si>
  <si>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</si>
  <si>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</si>
  <si>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</si>
  <si>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</si>
  <si>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</si>
  <si>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</si>
  <si>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</si>
  <si>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</si>
  <si>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</si>
  <si>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</si>
  <si>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</si>
  <si>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</si>
  <si>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</si>
  <si>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</si>
  <si>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</si>
  <si>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</si>
  <si>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</si>
  <si>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</si>
  <si>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</si>
  <si>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</si>
  <si>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</si>
  <si>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</si>
  <si>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</si>
  <si>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</si>
  <si>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</si>
  <si>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</si>
  <si>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</si>
  <si>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</si>
  <si>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</si>
  <si>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</si>
  <si>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</si>
  <si>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</si>
  <si>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</si>
  <si>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</si>
  <si>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</si>
  <si>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</si>
  <si>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</si>
  <si>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</si>
  <si>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</si>
  <si>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</si>
  <si>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</si>
  <si>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</si>
  <si>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</si>
  <si>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</si>
  <si>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</si>
  <si>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</si>
  <si>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</si>
  <si>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</si>
  <si>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</si>
  <si>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</si>
  <si>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</si>
  <si>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</si>
  <si>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</si>
  <si>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</si>
  <si>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</si>
  <si>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</si>
  <si>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</si>
  <si>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</si>
  <si>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</si>
  <si>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</si>
  <si>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</si>
  <si>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</si>
  <si>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</si>
  <si>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</si>
  <si>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</si>
  <si>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</si>
  <si>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</si>
  <si>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</si>
  <si>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</si>
  <si>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</si>
  <si>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</si>
  <si>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</si>
  <si>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</si>
  <si>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</si>
  <si>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</si>
  <si>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</si>
  <si>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</si>
  <si>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</si>
  <si>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</si>
  <si>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</si>
  <si>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</si>
  <si>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</si>
  <si>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</si>
  <si>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</si>
  <si>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</si>
  <si>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</si>
  <si>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</si>
  <si>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</si>
  <si>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</si>
  <si>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</si>
  <si>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</si>
  <si>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</si>
  <si>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</si>
  <si>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</si>
  <si>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</si>
  <si>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</si>
  <si>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</si>
  <si>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</si>
  <si>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</si>
  <si>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</si>
  <si>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</si>
  <si>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</si>
  <si>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</si>
  <si>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</si>
  <si>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</si>
  <si>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</si>
  <si>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</si>
  <si>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</si>
  <si>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</si>
  <si>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</si>
  <si>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</si>
  <si>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</si>
  <si>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</si>
  <si>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</si>
  <si>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</si>
  <si>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</si>
  <si>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</si>
  <si>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</si>
  <si>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</si>
  <si>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</si>
  <si>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</si>
  <si>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</si>
  <si>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</si>
  <si>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</si>
  <si>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</si>
  <si>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</si>
  <si>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</si>
  <si>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</si>
  <si>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</si>
  <si>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</si>
  <si>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</si>
  <si>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</si>
  <si>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</si>
  <si>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</si>
  <si>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</si>
  <si>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</si>
  <si>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</si>
  <si>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</si>
  <si>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</si>
  <si>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</si>
  <si>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</si>
  <si>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</si>
  <si>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</si>
  <si>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</si>
  <si>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</si>
  <si>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</si>
  <si>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</si>
  <si>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</si>
  <si>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</si>
  <si>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</si>
  <si>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</si>
  <si>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</si>
  <si>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</si>
  <si>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</si>
  <si>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</si>
  <si>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</si>
  <si>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</si>
  <si>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</si>
  <si>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</si>
  <si>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</si>
  <si>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</si>
  <si>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</si>
  <si>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</si>
  <si>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</si>
  <si>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</si>
  <si>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</si>
  <si>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</si>
  <si>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</si>
  <si>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</si>
  <si>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</si>
  <si>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</si>
  <si>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</si>
  <si>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</si>
  <si>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</si>
  <si>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</si>
  <si>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</si>
  <si>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</si>
  <si>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</si>
  <si>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</si>
  <si>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</si>
  <si>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</si>
  <si>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</si>
  <si>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</si>
  <si>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</si>
  <si>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</si>
  <si>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</si>
  <si>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</si>
  <si>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</si>
  <si>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</si>
  <si>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</si>
  <si>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</si>
  <si>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</si>
  <si>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</si>
  <si>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</si>
  <si>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</si>
  <si>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</si>
  <si>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</si>
  <si>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</si>
  <si>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</si>
  <si>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</si>
  <si>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</si>
  <si>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</si>
  <si>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</si>
  <si>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</si>
  <si>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</si>
  <si>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</si>
  <si>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</si>
  <si>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</si>
  <si>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</si>
  <si>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</si>
  <si>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</si>
  <si>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</si>
  <si>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</si>
  <si>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</si>
  <si>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</si>
  <si>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</si>
  <si>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</si>
  <si>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</si>
  <si>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</si>
  <si>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</si>
  <si>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</si>
  <si>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</si>
  <si>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</si>
  <si>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</si>
  <si>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</si>
  <si>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</si>
  <si>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</si>
  <si>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</si>
  <si>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</si>
  <si>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</si>
  <si>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</si>
  <si>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</si>
  <si>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</si>
  <si>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</si>
  <si>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</si>
  <si>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</si>
  <si>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</si>
  <si>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</si>
  <si>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</si>
  <si>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</si>
  <si>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</si>
  <si>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</si>
  <si>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</si>
  <si>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</si>
  <si>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</si>
  <si>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</si>
  <si>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</si>
  <si>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</si>
  <si>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</si>
  <si>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</si>
  <si>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</si>
  <si>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</si>
  <si>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</si>
  <si>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</si>
  <si>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</si>
  <si>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</si>
  <si>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</si>
  <si>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</si>
  <si>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</si>
  <si>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</si>
  <si>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</si>
  <si>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</si>
  <si>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</si>
  <si>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</si>
  <si>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</si>
  <si>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</si>
  <si>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</si>
  <si>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</si>
  <si>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</si>
  <si>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</si>
  <si>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</si>
  <si>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</si>
  <si>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</si>
  <si>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</si>
  <si>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</si>
  <si>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</si>
  <si>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</si>
  <si>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</si>
  <si>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</si>
  <si>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</si>
  <si>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</si>
  <si>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</si>
  <si>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</si>
  <si>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</si>
  <si>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</si>
  <si>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</si>
  <si>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</si>
  <si>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</si>
  <si>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</si>
  <si>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</si>
  <si>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</si>
  <si>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</si>
  <si>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</si>
  <si>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</si>
  <si>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</si>
  <si>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</si>
  <si>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</si>
  <si>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</si>
  <si>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</si>
  <si>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</si>
  <si>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</si>
  <si>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</si>
  <si>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</si>
  <si>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</si>
  <si>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</si>
  <si>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</si>
  <si>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</si>
  <si>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</si>
  <si>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</si>
  <si>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</si>
  <si>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</si>
  <si>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</si>
  <si>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</si>
  <si>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</si>
  <si>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</si>
  <si>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</si>
  <si>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</si>
  <si>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</si>
  <si>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</si>
  <si>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</si>
  <si>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</si>
  <si>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</si>
  <si>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</si>
  <si>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</si>
  <si>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</si>
  <si>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</si>
  <si>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</si>
  <si>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</si>
  <si>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</si>
  <si>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</si>
  <si>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</si>
  <si>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</si>
  <si>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</si>
  <si>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</si>
  <si>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</si>
  <si>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</si>
  <si>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</si>
  <si>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</si>
  <si>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</si>
  <si>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</si>
  <si>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</si>
  <si>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</si>
  <si>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</si>
  <si>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</si>
  <si>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</si>
  <si>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</si>
  <si>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</si>
  <si>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</si>
  <si>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</si>
  <si>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</si>
  <si>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</si>
  <si>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</si>
  <si>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</si>
  <si>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</si>
  <si>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</si>
  <si>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</si>
  <si>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</si>
  <si>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</si>
  <si>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</si>
  <si>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</si>
  <si>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</si>
  <si>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</si>
  <si>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</si>
  <si>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</si>
  <si>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</si>
  <si>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</si>
  <si>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</si>
  <si>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</si>
  <si>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</si>
  <si>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</si>
  <si>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</si>
  <si>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</si>
  <si>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</si>
  <si>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</si>
  <si>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</si>
  <si>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</si>
  <si>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</si>
  <si>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</si>
  <si>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</si>
  <si>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</si>
  <si>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</si>
  <si>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</si>
  <si>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</si>
  <si>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</si>
  <si>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</si>
  <si>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</si>
  <si>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</si>
  <si>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</si>
  <si>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</si>
  <si>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</si>
  <si>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</si>
  <si>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</si>
  <si>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</si>
  <si>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</si>
  <si>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</si>
  <si>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</si>
  <si>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</si>
  <si>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</si>
  <si>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</si>
  <si>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</si>
  <si>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</si>
  <si>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</si>
  <si>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</si>
  <si>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</si>
  <si>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</si>
  <si>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</si>
  <si>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</si>
  <si>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</si>
  <si>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</si>
  <si>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</si>
  <si>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</si>
  <si>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</si>
  <si>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</si>
  <si>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</si>
  <si>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</si>
  <si>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</si>
  <si>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</si>
  <si>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</si>
  <si>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</si>
  <si>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</si>
  <si>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</si>
  <si>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</si>
  <si>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</si>
  <si>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</si>
  <si>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</si>
  <si>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</si>
  <si>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</si>
  <si>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</si>
  <si>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</si>
  <si>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</si>
  <si>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</si>
  <si>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</si>
  <si>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</si>
  <si>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</si>
  <si>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</si>
  <si>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</si>
  <si>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</si>
  <si>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</si>
  <si>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</si>
  <si>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</si>
  <si>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</si>
  <si>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</si>
  <si>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</si>
  <si>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</si>
  <si>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</si>
  <si>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</si>
  <si>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</si>
  <si>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</si>
  <si>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</si>
  <si>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</si>
  <si>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</si>
  <si>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</si>
  <si>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</si>
  <si>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</si>
  <si>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</si>
  <si>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</si>
  <si>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</si>
  <si>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</si>
  <si>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</si>
  <si>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</si>
  <si>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</si>
  <si>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</si>
  <si>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</si>
  <si>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</si>
  <si>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</si>
  <si>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</si>
  <si>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</si>
  <si>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</si>
  <si>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</si>
  <si>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</si>
  <si>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</si>
  <si>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</si>
  <si>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</si>
  <si>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</si>
  <si>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</si>
  <si>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</si>
  <si>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</si>
  <si>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</si>
  <si>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</si>
  <si>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</si>
  <si>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</si>
  <si>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</si>
  <si>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</si>
  <si>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</si>
  <si>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</si>
  <si>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</si>
  <si>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</si>
  <si>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</si>
  <si>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</si>
  <si>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</si>
  <si>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</si>
  <si>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</si>
  <si>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</si>
  <si>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</si>
  <si>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</si>
  <si>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</si>
  <si>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</si>
  <si>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</si>
  <si>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</si>
  <si>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</si>
  <si>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</si>
  <si>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</si>
  <si>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</si>
  <si>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</si>
  <si>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</si>
  <si>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</si>
  <si>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</si>
  <si>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</si>
  <si>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</si>
  <si>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</si>
  <si>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</si>
  <si>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</si>
  <si>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</si>
  <si>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</si>
  <si>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</si>
  <si>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</si>
  <si>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</si>
  <si>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</si>
  <si>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</si>
  <si>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</si>
  <si>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</si>
  <si>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</si>
  <si>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</si>
  <si>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</si>
  <si>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</si>
  <si>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</si>
  <si>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</si>
  <si>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</si>
  <si>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</si>
  <si>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</si>
  <si>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</si>
  <si>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</si>
  <si>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</si>
  <si>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</si>
  <si>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</si>
  <si>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</si>
  <si>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</si>
  <si>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</si>
  <si>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</si>
  <si>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</si>
  <si>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</si>
  <si>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</si>
  <si>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</si>
  <si>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</si>
  <si>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</si>
  <si>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</si>
  <si>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</si>
  <si>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</si>
  <si>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</si>
  <si>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</si>
  <si>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</si>
  <si>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</si>
  <si>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</si>
  <si>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</si>
  <si>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</si>
  <si>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</si>
  <si>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</si>
  <si>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</si>
  <si>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</si>
  <si>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</si>
  <si>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</si>
  <si>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</si>
  <si>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</si>
  <si>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</si>
  <si>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</si>
  <si>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</si>
  <si>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</si>
  <si>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</si>
  <si>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</si>
  <si>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</si>
  <si>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</si>
  <si>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</si>
  <si>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</si>
  <si>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</si>
  <si>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</si>
  <si>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</si>
  <si>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</si>
  <si>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</si>
  <si>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</si>
  <si>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</si>
  <si>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</si>
  <si>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</si>
  <si>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</si>
  <si>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</si>
  <si>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</si>
  <si>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</si>
  <si>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</si>
  <si>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</si>
  <si>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</si>
  <si>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</si>
  <si>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</si>
  <si>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</si>
  <si>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</si>
  <si>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</si>
  <si>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</si>
  <si>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</si>
  <si>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</si>
  <si>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</si>
  <si>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</si>
  <si>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</si>
  <si>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</si>
  <si>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</si>
  <si>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</si>
  <si>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</si>
  <si>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</si>
  <si>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</si>
  <si>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</si>
  <si>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</si>
  <si>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</si>
  <si>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</si>
  <si>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</si>
  <si>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</si>
  <si>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</si>
  <si>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</si>
  <si>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</si>
  <si>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</si>
  <si>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</si>
  <si>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</si>
  <si>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</si>
  <si>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</si>
  <si>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</si>
  <si>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</si>
  <si>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</si>
  <si>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</si>
  <si>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</si>
  <si>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</si>
  <si>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</si>
  <si>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</si>
  <si>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</si>
  <si>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</si>
  <si>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</si>
  <si>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</si>
  <si>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</si>
  <si>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</si>
  <si>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</si>
  <si>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</si>
  <si>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</si>
  <si>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</si>
  <si>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</si>
  <si>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</si>
  <si>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</si>
  <si>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</si>
  <si>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</si>
  <si>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</si>
  <si>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</si>
  <si>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</si>
  <si>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</si>
  <si>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</si>
  <si>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</si>
  <si>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</si>
  <si>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</si>
  <si>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</si>
  <si>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</si>
  <si>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</si>
  <si>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</si>
  <si>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</si>
  <si>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</si>
  <si>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</si>
  <si>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</si>
  <si>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</si>
  <si>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</si>
  <si>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</si>
  <si>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</si>
  <si>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</si>
  <si>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</si>
  <si>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</si>
  <si>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</si>
  <si>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</si>
  <si>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</si>
  <si>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</si>
  <si>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</si>
  <si>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</si>
  <si>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</si>
  <si>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</si>
  <si>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</si>
  <si>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</si>
  <si>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</si>
  <si>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</si>
  <si>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</si>
  <si>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</si>
  <si>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</si>
  <si>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</si>
  <si>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</si>
  <si>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</si>
  <si>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</si>
  <si>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</si>
  <si>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</si>
  <si>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</si>
  <si>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</si>
  <si>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</si>
  <si>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</si>
  <si>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</si>
  <si>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</si>
  <si>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</si>
  <si>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</si>
  <si>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</si>
  <si>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</si>
  <si>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</si>
  <si>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</si>
  <si>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</si>
  <si>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</si>
  <si>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</si>
  <si>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</si>
  <si>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</si>
  <si>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</si>
  <si>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</si>
  <si>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</si>
  <si>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</si>
  <si>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</si>
  <si>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</si>
  <si>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</si>
  <si>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</si>
  <si>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</si>
  <si>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</si>
  <si>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</si>
  <si>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</si>
  <si>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</si>
  <si>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</si>
  <si>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</si>
  <si>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</si>
  <si>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</si>
  <si>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</si>
  <si>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</si>
  <si>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</si>
  <si>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</si>
  <si>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</si>
  <si>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</si>
  <si>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</si>
  <si>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</si>
  <si>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</si>
  <si>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</si>
  <si>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</si>
  <si>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</si>
  <si>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</si>
  <si>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</si>
  <si>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</si>
  <si>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</si>
  <si>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</si>
  <si>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</si>
  <si>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</si>
  <si>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</si>
  <si>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</si>
  <si>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</si>
  <si>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</si>
  <si>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</si>
  <si>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</si>
  <si>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</si>
  <si>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</si>
  <si>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</si>
  <si>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</si>
  <si>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</si>
  <si>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</si>
  <si>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</si>
  <si>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</si>
  <si>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</si>
  <si>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</si>
  <si>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</si>
  <si>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</si>
  <si>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</si>
  <si>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</si>
  <si>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</si>
  <si>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</si>
  <si>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</si>
  <si>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</si>
  <si>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</si>
  <si>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</si>
  <si>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</si>
  <si>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</si>
  <si>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</si>
  <si>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</si>
  <si>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</si>
  <si>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</si>
  <si>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</si>
  <si>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</si>
  <si>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</si>
  <si>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</si>
  <si>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</si>
  <si>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</si>
  <si>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</si>
  <si>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</si>
  <si>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</si>
  <si>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</si>
  <si>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</si>
  <si>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</si>
  <si>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</si>
  <si>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</si>
  <si>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</si>
  <si>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</si>
  <si>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</si>
  <si>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</si>
  <si>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</si>
  <si>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</si>
  <si>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</si>
  <si>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</si>
  <si>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</si>
  <si>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</si>
  <si>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</si>
  <si>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</si>
  <si>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</si>
  <si>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</si>
  <si>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</si>
  <si>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</si>
  <si>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</si>
  <si>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</si>
  <si>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</si>
  <si>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</si>
  <si>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</si>
  <si>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</si>
  <si>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</si>
  <si>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</si>
  <si>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</si>
  <si>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</si>
  <si>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</si>
  <si>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</si>
  <si>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</si>
  <si>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</si>
  <si>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</si>
  <si>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</si>
  <si>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</si>
  <si>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</si>
  <si>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</si>
  <si>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</si>
  <si>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</si>
  <si>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</si>
  <si>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</si>
  <si>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</si>
  <si>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</si>
  <si>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</si>
  <si>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</si>
  <si>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</si>
  <si>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</si>
  <si>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</si>
  <si>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</si>
  <si>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</si>
  <si>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</si>
  <si>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</si>
  <si>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</si>
  <si>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</si>
  <si>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</si>
  <si>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</si>
  <si>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</si>
  <si>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</si>
  <si>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</si>
  <si>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</si>
  <si>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</si>
  <si>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</si>
  <si>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</si>
  <si>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</si>
  <si>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</si>
  <si>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</si>
  <si>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</si>
  <si>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</si>
  <si>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</si>
  <si>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</si>
  <si>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</si>
  <si>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</si>
  <si>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</si>
  <si>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</si>
  <si>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</si>
  <si>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</si>
  <si>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</si>
  <si>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</si>
  <si>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</si>
  <si>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</si>
  <si>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</si>
  <si>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</si>
  <si>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</si>
  <si>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</si>
  <si>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</si>
  <si>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</si>
  <si>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</si>
  <si>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</si>
  <si>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</si>
  <si>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</si>
  <si>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</si>
  <si>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</si>
  <si>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</si>
  <si>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</si>
  <si>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</si>
  <si>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</si>
  <si>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</si>
  <si>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</si>
  <si>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</si>
  <si>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</si>
  <si>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</si>
  <si>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</si>
  <si>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</si>
  <si>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</si>
  <si>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</si>
  <si>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</si>
  <si>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</si>
  <si>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</si>
  <si>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</si>
  <si>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</si>
  <si>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</si>
  <si>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</si>
  <si>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</si>
  <si>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</si>
  <si>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</si>
  <si>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</si>
  <si>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</si>
  <si>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</si>
  <si>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</si>
  <si>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</si>
  <si>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</si>
  <si>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</si>
  <si>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</si>
  <si>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</si>
  <si>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</si>
  <si>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</si>
  <si>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</si>
  <si>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</si>
  <si>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</si>
  <si>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</si>
  <si>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</si>
  <si>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</si>
  <si>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</si>
  <si>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</si>
  <si>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</si>
  <si>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</si>
  <si>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</si>
  <si>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</si>
  <si>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</si>
  <si>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</si>
  <si>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</si>
  <si>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</si>
  <si>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</si>
  <si>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</si>
  <si>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</si>
  <si>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</si>
  <si>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</si>
  <si>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</si>
  <si>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</si>
  <si>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</si>
  <si>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</si>
  <si>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</si>
  <si>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</si>
  <si>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</si>
  <si>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</si>
  <si>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</si>
  <si>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</si>
  <si>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</si>
  <si>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</si>
  <si>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</si>
  <si>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</si>
  <si>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</si>
  <si>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</si>
  <si>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</si>
  <si>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</si>
  <si>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</si>
  <si>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</si>
  <si>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</si>
  <si>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</si>
  <si>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</si>
  <si>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</si>
  <si>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</si>
  <si>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</si>
  <si>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</si>
  <si>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</si>
  <si>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</si>
  <si>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</si>
  <si>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</si>
  <si>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</si>
  <si>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</si>
  <si>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</si>
  <si>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</si>
  <si>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</si>
  <si>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</si>
  <si>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</si>
  <si>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</si>
  <si>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</si>
  <si>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</si>
  <si>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</si>
  <si>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</si>
  <si>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</si>
  <si>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</si>
  <si>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</si>
  <si>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</si>
  <si>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</si>
  <si>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</si>
  <si>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</si>
  <si>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</si>
  <si>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</si>
  <si>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</si>
  <si>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</si>
  <si>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</si>
  <si>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</si>
  <si>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</si>
  <si>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</si>
  <si>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</si>
  <si>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</si>
  <si>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</si>
  <si>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</si>
  <si>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</si>
  <si>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</si>
  <si>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</si>
  <si>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</si>
  <si>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</si>
  <si>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</si>
  <si>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</si>
  <si>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</si>
  <si>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</si>
  <si>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</si>
  <si>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</si>
  <si>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</si>
  <si>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</si>
  <si>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</si>
  <si>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</si>
  <si>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</si>
  <si>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</si>
  <si>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</si>
  <si>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</si>
  <si>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</si>
  <si>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</si>
  <si>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</si>
  <si>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</si>
  <si>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</si>
  <si>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</si>
  <si>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</si>
  <si>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</si>
  <si>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</si>
  <si>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</si>
  <si>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</si>
  <si>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</si>
  <si>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</si>
  <si>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</si>
  <si>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</si>
  <si>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</si>
  <si>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</si>
  <si>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</si>
  <si>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</si>
  <si>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</si>
  <si>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</si>
  <si>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</si>
  <si>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</si>
  <si>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</si>
  <si>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</si>
  <si>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</si>
  <si>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</si>
  <si>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</si>
  <si>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</si>
  <si>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</si>
  <si>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</si>
  <si>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</si>
  <si>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</si>
  <si>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</si>
  <si>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</si>
  <si>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</si>
  <si>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</si>
  <si>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</si>
  <si>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</si>
  <si>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</si>
  <si>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</si>
  <si>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</si>
  <si>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</si>
  <si>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</si>
  <si>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</si>
  <si>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</si>
  <si>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</si>
  <si>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</si>
  <si>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</si>
  <si>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</si>
  <si>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</si>
  <si>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</si>
  <si>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</si>
  <si>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</si>
  <si>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</si>
  <si>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</si>
  <si>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</si>
  <si>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</si>
  <si>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</si>
  <si>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</si>
  <si>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</si>
  <si>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</si>
  <si>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</si>
  <si>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</si>
  <si>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</si>
  <si>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</si>
  <si>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</si>
  <si>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</si>
  <si>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</si>
  <si>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</si>
  <si>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</si>
  <si>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</si>
  <si>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</si>
  <si>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</si>
  <si>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</si>
  <si>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</si>
  <si>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</si>
  <si>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</si>
  <si>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</si>
  <si>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</si>
  <si>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</si>
  <si>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</si>
  <si>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</si>
  <si>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</si>
  <si>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</si>
  <si>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</si>
  <si>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</si>
  <si>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</si>
  <si>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</si>
  <si>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</si>
  <si>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</si>
  <si>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</si>
  <si>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</si>
  <si>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</si>
  <si>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</si>
  <si>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</si>
  <si>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</si>
  <si>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</si>
  <si>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</si>
  <si>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</si>
  <si>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</si>
  <si>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</si>
  <si>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</si>
  <si>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</si>
  <si>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</si>
  <si>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</si>
  <si>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</si>
  <si>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</si>
  <si>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</si>
  <si>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</si>
  <si>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</si>
  <si>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</si>
  <si>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</si>
  <si>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</si>
  <si>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</si>
  <si>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</si>
  <si>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</si>
  <si>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</si>
  <si>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</si>
  <si>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</si>
  <si>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</si>
  <si>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</si>
  <si>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</si>
  <si>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</si>
  <si>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</si>
  <si>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</si>
  <si>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</si>
  <si>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</si>
  <si>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</si>
  <si>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</si>
  <si>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</si>
  <si>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</si>
  <si>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</si>
  <si>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</si>
  <si>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</si>
  <si>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</si>
  <si>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</si>
  <si>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</si>
  <si>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</si>
  <si>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</si>
  <si>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</si>
  <si>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</si>
  <si>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</si>
  <si>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</si>
  <si>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</si>
  <si>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</si>
  <si>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</si>
  <si>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</si>
  <si>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</si>
  <si>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</si>
  <si>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</si>
  <si>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</si>
  <si>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</si>
  <si>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</si>
  <si>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</si>
  <si>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</si>
  <si>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</si>
  <si>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</si>
  <si>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</si>
  <si>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</si>
  <si>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</si>
  <si>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</si>
  <si>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</si>
  <si>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</si>
  <si>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</si>
  <si>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</si>
  <si>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</si>
  <si>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</si>
  <si>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</si>
  <si>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</si>
  <si>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</si>
  <si>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</si>
  <si>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</si>
  <si>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</si>
  <si>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</si>
  <si>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</si>
  <si>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</si>
  <si>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</si>
  <si>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</si>
  <si>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</si>
  <si>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</si>
  <si>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</si>
  <si>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</si>
  <si>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</si>
  <si>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</si>
  <si>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</si>
  <si>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</si>
  <si>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</si>
  <si>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</si>
  <si>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</si>
  <si>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</si>
  <si>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</si>
  <si>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</si>
  <si>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</si>
  <si>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</si>
  <si>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</si>
  <si>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</si>
  <si>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</si>
  <si>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</si>
  <si>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</si>
  <si>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</si>
  <si>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</si>
  <si>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</si>
  <si>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</si>
  <si>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</si>
  <si>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</si>
  <si>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</si>
  <si>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</si>
  <si>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</si>
  <si>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</si>
  <si>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</si>
  <si>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</si>
  <si>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</si>
  <si>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</si>
  <si>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</si>
  <si>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</si>
  <si>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</si>
  <si>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</si>
  <si>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</si>
  <si>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</si>
  <si>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</si>
  <si>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</si>
  <si>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</si>
  <si>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</si>
  <si>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</si>
  <si>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</si>
  <si>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</si>
  <si>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</si>
  <si>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</si>
  <si>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</si>
  <si>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</si>
  <si>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</si>
  <si>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</si>
  <si>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</si>
  <si>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</si>
  <si>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</si>
  <si>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</si>
  <si>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</si>
  <si>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</si>
  <si>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</si>
  <si>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</si>
  <si>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</si>
  <si>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</si>
  <si>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</si>
  <si>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</si>
  <si>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</si>
  <si>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</si>
  <si>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</si>
  <si>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</si>
  <si>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</si>
  <si>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</si>
  <si>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</si>
  <si>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</si>
  <si>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</si>
  <si>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</si>
  <si>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</si>
  <si>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</si>
  <si>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</si>
  <si>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</si>
  <si>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</si>
  <si>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</si>
  <si>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</si>
  <si>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</si>
  <si>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</si>
  <si>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</si>
  <si>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</si>
  <si>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</si>
  <si>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</si>
  <si>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</si>
  <si>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</si>
  <si>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</si>
  <si>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</si>
  <si>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</si>
  <si>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</si>
  <si>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</si>
  <si>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</si>
  <si>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</si>
  <si>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</si>
  <si>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</si>
  <si>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</si>
  <si>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</si>
  <si>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</si>
  <si>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</si>
  <si>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</si>
  <si>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</si>
  <si>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</si>
  <si>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</si>
  <si>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</si>
  <si>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</si>
  <si>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</si>
  <si>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</si>
  <si>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</si>
  <si>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</si>
  <si>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</si>
  <si>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</si>
  <si>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</si>
  <si>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</si>
  <si>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</si>
  <si>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</si>
  <si>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</si>
  <si>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</si>
  <si>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</si>
  <si>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</si>
  <si>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</si>
  <si>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</si>
  <si>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</si>
  <si>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</si>
  <si>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</si>
  <si>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</si>
  <si>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</si>
  <si>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</si>
  <si>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</si>
  <si>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</si>
  <si>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</si>
  <si>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</si>
  <si>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</si>
  <si>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</si>
  <si>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</si>
  <si>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</si>
  <si>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</si>
  <si>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</si>
  <si>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</si>
  <si>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</si>
  <si>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</si>
  <si>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</si>
  <si>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</si>
  <si>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</si>
  <si>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</si>
  <si>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</si>
  <si>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</si>
  <si>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</si>
  <si>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</si>
  <si>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</si>
  <si>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</si>
  <si>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</si>
  <si>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</si>
  <si>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</si>
  <si>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</si>
  <si>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</si>
  <si>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</si>
  <si>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</si>
  <si>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</si>
  <si>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</si>
  <si>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</si>
  <si>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</si>
  <si>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</si>
  <si>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</si>
  <si>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</si>
  <si>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</si>
  <si>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</si>
  <si>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</si>
  <si>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</si>
  <si>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</si>
  <si>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</si>
  <si>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</si>
  <si>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</si>
  <si>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</si>
  <si>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</si>
  <si>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</si>
  <si>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</si>
  <si>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</si>
  <si>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</si>
  <si>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</si>
  <si>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</si>
  <si>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</si>
  <si>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</si>
  <si>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</si>
  <si>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</si>
  <si>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</si>
  <si>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</si>
  <si>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</si>
  <si>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</si>
  <si>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</si>
  <si>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</si>
  <si>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</si>
  <si>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</si>
  <si>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</si>
  <si>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</si>
  <si>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</si>
  <si>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</si>
  <si>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</si>
  <si>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</si>
  <si>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</si>
  <si>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</si>
  <si>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</si>
  <si>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</si>
  <si>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</si>
  <si>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</si>
  <si>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</si>
  <si>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</si>
  <si>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</si>
  <si>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</si>
  <si>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</si>
  <si>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</si>
  <si>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</si>
  <si>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</si>
  <si>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</si>
  <si>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</si>
  <si>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</si>
  <si>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</si>
  <si>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</si>
  <si>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</si>
  <si>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</si>
  <si>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</si>
  <si>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</si>
  <si>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</si>
  <si>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</si>
  <si>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</si>
  <si>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</si>
  <si>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</si>
  <si>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</si>
  <si>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</si>
  <si>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</si>
  <si>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</si>
  <si>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</si>
  <si>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</si>
  <si>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</si>
  <si>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</si>
  <si>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</si>
  <si>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</si>
  <si>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</si>
  <si>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</si>
  <si>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</si>
  <si>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</si>
  <si>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</si>
  <si>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</si>
  <si>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</si>
  <si>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</si>
  <si>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</si>
  <si>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</si>
  <si>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</si>
  <si>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</si>
  <si>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</si>
  <si>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</si>
  <si>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</si>
  <si>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</si>
  <si>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</si>
  <si>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</si>
  <si>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</si>
  <si>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</si>
  <si>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</si>
  <si>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</si>
  <si>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</si>
  <si>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</si>
  <si>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</si>
  <si>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</si>
  <si>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</si>
  <si>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</si>
  <si>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</si>
  <si>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</si>
  <si>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</si>
  <si>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</si>
  <si>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</si>
  <si>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</si>
  <si>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</si>
  <si>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</si>
  <si>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</si>
  <si>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</si>
  <si>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</si>
  <si>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</si>
  <si>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</si>
  <si>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</si>
  <si>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</si>
  <si>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</si>
  <si>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</si>
  <si>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</si>
  <si>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</si>
  <si>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</si>
  <si>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</si>
  <si>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</si>
  <si>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</si>
  <si>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</si>
  <si>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</si>
  <si>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</si>
  <si>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</si>
  <si>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</si>
  <si>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</si>
  <si>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</si>
  <si>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</si>
  <si>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</si>
  <si>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</si>
  <si>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</si>
  <si>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</si>
  <si>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</si>
  <si>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</si>
  <si>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</si>
  <si>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</si>
  <si>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</si>
  <si>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</si>
  <si>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</si>
  <si>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</si>
  <si>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</si>
  <si>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</si>
  <si>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</si>
  <si>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</si>
  <si>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</si>
  <si>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</si>
  <si>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</si>
  <si>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</si>
  <si>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</si>
  <si>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</si>
  <si>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</si>
  <si>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</si>
  <si>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</si>
  <si>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</si>
  <si>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</si>
  <si>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</si>
  <si>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</si>
  <si>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</si>
  <si>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</si>
  <si>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</si>
  <si>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</si>
  <si>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</si>
  <si>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</si>
  <si>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</si>
  <si>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</si>
  <si>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</si>
  <si>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</si>
  <si>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</si>
  <si>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</si>
  <si>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</si>
  <si>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</si>
  <si>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</si>
  <si>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</si>
  <si>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</si>
  <si>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</si>
  <si>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</si>
  <si>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</si>
  <si>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</si>
  <si>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</si>
  <si>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</si>
  <si>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</si>
  <si>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</si>
  <si>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</si>
  <si>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</si>
  <si>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</si>
  <si>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</si>
  <si>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</si>
  <si>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</si>
  <si>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</si>
  <si>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</si>
  <si>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</si>
  <si>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</si>
  <si>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</si>
  <si>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</si>
  <si>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</si>
  <si>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</si>
  <si>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</si>
  <si>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</si>
  <si>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</si>
  <si>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</si>
  <si>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</si>
  <si>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</si>
  <si>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</si>
  <si>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</si>
  <si>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</si>
  <si>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</si>
  <si>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</si>
  <si>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</si>
  <si>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</si>
  <si>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</si>
  <si>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</si>
  <si>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</si>
  <si>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</si>
  <si>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</si>
  <si>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</si>
  <si>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</si>
  <si>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</si>
  <si>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</si>
  <si>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</si>
  <si>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</si>
  <si>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</si>
  <si>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</si>
  <si>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</si>
  <si>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</si>
  <si>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</si>
  <si>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</si>
  <si>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</si>
  <si>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</si>
  <si>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</si>
  <si>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</si>
  <si>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</si>
  <si>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</si>
  <si>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</si>
  <si>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</si>
  <si>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</si>
  <si>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</si>
  <si>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</si>
  <si>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</si>
  <si>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</si>
  <si>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</si>
  <si>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</si>
  <si>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</si>
  <si>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</si>
  <si>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</si>
  <si>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</si>
  <si>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</si>
  <si>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</si>
  <si>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</si>
  <si>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</si>
  <si>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</si>
  <si>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</si>
  <si>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</si>
  <si>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</si>
  <si>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</si>
  <si>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</si>
  <si>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</si>
  <si>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</si>
  <si>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</si>
  <si>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</si>
  <si>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</si>
  <si>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</si>
  <si>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</si>
  <si>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</si>
  <si>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</si>
  <si>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</si>
  <si>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</si>
  <si>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</si>
  <si>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</si>
  <si>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</si>
  <si>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</si>
  <si>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</si>
  <si>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</si>
  <si>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</si>
  <si>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</si>
  <si>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</si>
  <si>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</si>
  <si>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</si>
  <si>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</si>
  <si>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</si>
  <si>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</si>
  <si>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</si>
  <si>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</si>
  <si>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</si>
  <si>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</si>
  <si>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</si>
  <si>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</si>
  <si>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</si>
  <si>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</si>
  <si>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</si>
  <si>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</si>
  <si>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</si>
  <si>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</si>
  <si>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</si>
  <si>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</si>
  <si>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</si>
  <si>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</si>
  <si>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</si>
  <si>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</si>
  <si>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</si>
  <si>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</si>
  <si>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</si>
  <si>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</si>
  <si>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</si>
  <si>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</si>
  <si>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</si>
  <si>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</si>
  <si>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</si>
  <si>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</si>
  <si>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</si>
  <si>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</si>
  <si>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</si>
  <si>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</si>
  <si>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</si>
  <si>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</si>
  <si>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</si>
  <si>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</si>
  <si>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</si>
  <si>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</si>
  <si>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</si>
  <si>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</si>
  <si>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</si>
  <si>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</si>
  <si>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</si>
  <si>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</si>
  <si>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</si>
  <si>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</si>
  <si>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</si>
  <si>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</si>
  <si>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</si>
  <si>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</si>
  <si>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</si>
  <si>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</si>
  <si>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</si>
  <si>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</si>
  <si>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</si>
  <si>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</si>
  <si>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</si>
  <si>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</si>
  <si>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</si>
  <si>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</si>
  <si>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</si>
  <si>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</si>
  <si>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</si>
  <si>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</si>
  <si>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</si>
  <si>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</si>
  <si>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</si>
  <si>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</si>
  <si>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</si>
  <si>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</si>
  <si>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</si>
  <si>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</si>
  <si>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</si>
  <si>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</si>
  <si>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</si>
  <si>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</si>
  <si>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</si>
  <si>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</si>
  <si>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</si>
  <si>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</si>
  <si>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</si>
  <si>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</si>
  <si>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</si>
  <si>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</si>
  <si>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</si>
  <si>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</si>
  <si>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</si>
  <si>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</si>
  <si>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</si>
  <si>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</si>
  <si>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</si>
  <si>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</si>
  <si>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</si>
  <si>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</si>
  <si>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</si>
  <si>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</si>
  <si>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</si>
  <si>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</si>
  <si>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</si>
  <si>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</si>
  <si>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</si>
  <si>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</si>
  <si>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</si>
  <si>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</si>
  <si>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</si>
  <si>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</si>
  <si>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</si>
  <si>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</si>
  <si>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</si>
  <si>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</si>
  <si>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</si>
  <si>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</si>
  <si>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</si>
  <si>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</si>
  <si>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</si>
  <si>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</si>
  <si>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</si>
  <si>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</si>
  <si>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</si>
  <si>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</si>
  <si>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</si>
  <si>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</si>
  <si>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</si>
  <si>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</si>
  <si>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</si>
  <si>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</si>
  <si>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</si>
  <si>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</si>
  <si>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</si>
  <si>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</si>
  <si>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</si>
  <si>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</si>
  <si>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</si>
  <si>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</si>
  <si>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</si>
  <si>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</si>
  <si>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</si>
  <si>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</si>
  <si>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</si>
  <si>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</si>
  <si>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</si>
  <si>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</si>
  <si>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</si>
  <si>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</si>
  <si>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</si>
  <si>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</si>
  <si>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</si>
  <si>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</si>
  <si>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</si>
  <si>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</si>
  <si>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</si>
  <si>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</si>
  <si>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</si>
  <si>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</si>
  <si>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</si>
  <si>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</si>
  <si>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</si>
  <si>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</si>
  <si>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</si>
  <si>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</si>
  <si>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</si>
  <si>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</si>
  <si>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</si>
  <si>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</si>
  <si>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</si>
  <si>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</si>
  <si>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</si>
  <si>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</si>
  <si>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</si>
  <si>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</si>
  <si>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</si>
  <si>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</si>
  <si>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</si>
  <si>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</si>
  <si>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</si>
  <si>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</si>
  <si>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</si>
  <si>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</si>
  <si>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</si>
  <si>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</si>
  <si>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</si>
  <si>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</si>
  <si>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</si>
  <si>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</si>
  <si>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</si>
  <si>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</si>
  <si>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</si>
  <si>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</si>
  <si>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</si>
  <si>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</si>
  <si>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</si>
  <si>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</si>
  <si>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</si>
  <si>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</si>
  <si>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</si>
  <si>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</si>
  <si>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</si>
  <si>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</si>
  <si>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</si>
  <si>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</si>
  <si>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</si>
  <si>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</si>
  <si>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</si>
  <si>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</si>
  <si>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</si>
  <si>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</si>
  <si>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</si>
  <si>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</si>
  <si>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</si>
  <si>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</si>
  <si>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</si>
  <si>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</si>
  <si>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</si>
  <si>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</si>
  <si>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</si>
  <si>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</si>
  <si>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</si>
  <si>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</si>
  <si>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</si>
  <si>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</si>
  <si>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</si>
  <si>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</si>
  <si>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</si>
  <si>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</si>
  <si>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</si>
  <si>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</si>
  <si>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</si>
  <si>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</si>
  <si>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</si>
  <si>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</si>
  <si>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</si>
  <si>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</si>
  <si>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</si>
  <si>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</si>
  <si>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</si>
  <si>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</si>
  <si>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</si>
  <si>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</si>
  <si>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</si>
  <si>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</si>
  <si>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</si>
  <si>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</si>
  <si>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</si>
  <si>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</si>
  <si>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</si>
  <si>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</si>
  <si>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</si>
  <si>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</si>
  <si>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</si>
  <si>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</si>
  <si>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</si>
  <si>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</si>
  <si>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</si>
  <si>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</si>
  <si>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</si>
  <si>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</si>
  <si>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</si>
  <si>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</si>
  <si>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</si>
  <si>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</si>
  <si>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</si>
  <si>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</si>
  <si>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</si>
  <si>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</si>
  <si>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</si>
  <si>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</si>
  <si>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</si>
  <si>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</si>
  <si>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</si>
  <si>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</si>
  <si>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</si>
  <si>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</si>
  <si>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</si>
  <si>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</si>
  <si>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</si>
  <si>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</si>
  <si>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</si>
  <si>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</si>
  <si>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</si>
  <si>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</si>
  <si>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</si>
  <si>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</si>
  <si>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</si>
  <si>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</si>
  <si>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</si>
  <si>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</si>
  <si>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</si>
  <si>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</si>
  <si>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</si>
  <si>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</si>
  <si>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</si>
  <si>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</si>
  <si>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</si>
  <si>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</si>
  <si>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</si>
  <si>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</si>
  <si>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</si>
  <si>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</si>
  <si>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</si>
  <si>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</si>
  <si>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</si>
  <si>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</si>
  <si>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</si>
  <si>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</si>
  <si>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</si>
  <si>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</si>
  <si>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</si>
  <si>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</si>
  <si>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</si>
  <si>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</si>
  <si>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</si>
  <si>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</si>
  <si>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</si>
  <si>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</si>
  <si>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</si>
  <si>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</si>
  <si>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</si>
  <si>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</si>
  <si>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</si>
  <si>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</si>
  <si>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</si>
  <si>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</si>
  <si>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</si>
  <si>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</si>
  <si>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</si>
  <si>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</si>
  <si>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</si>
  <si>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</si>
  <si>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</si>
  <si>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</si>
  <si>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</si>
  <si>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</si>
  <si>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</si>
  <si>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</si>
  <si>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</si>
  <si>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</si>
  <si>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</si>
  <si>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</si>
  <si>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</si>
  <si>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</si>
  <si>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</si>
  <si>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</si>
  <si>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</si>
  <si>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</si>
  <si>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</si>
  <si>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</si>
  <si>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</si>
  <si>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</si>
  <si>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</si>
  <si>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</si>
  <si>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</si>
  <si>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</si>
  <si>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</si>
  <si>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</si>
  <si>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</si>
  <si>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</si>
  <si>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</si>
  <si>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</si>
  <si>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</si>
  <si>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</si>
  <si>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</si>
  <si>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</si>
  <si>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</si>
  <si>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</si>
  <si>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</si>
  <si>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</si>
  <si>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</si>
  <si>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</si>
  <si>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</si>
  <si>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</si>
  <si>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</si>
  <si>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</si>
  <si>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</si>
  <si>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</si>
  <si>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</si>
  <si>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</si>
  <si>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</si>
  <si>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</si>
  <si>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</si>
  <si>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</si>
  <si>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</si>
  <si>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</si>
  <si>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</si>
  <si>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</si>
  <si>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</si>
  <si>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</si>
  <si>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</si>
  <si>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</si>
  <si>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</si>
  <si>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</si>
  <si>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</si>
  <si>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</si>
  <si>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</si>
  <si>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</si>
  <si>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</si>
  <si>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</si>
  <si>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</si>
  <si>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</si>
  <si>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</si>
  <si>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</si>
  <si>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</si>
  <si>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</si>
  <si>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</si>
  <si>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</si>
  <si>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</si>
  <si>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</si>
  <si>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</si>
  <si>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</si>
  <si>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</si>
  <si>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</si>
  <si>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</si>
  <si>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</si>
  <si>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</si>
  <si>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</si>
  <si>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</si>
  <si>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</si>
  <si>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</si>
  <si>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</si>
  <si>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</si>
  <si>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</si>
  <si>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</si>
  <si>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</si>
  <si>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</si>
  <si>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</si>
  <si>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</si>
  <si>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</si>
  <si>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</si>
  <si>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</si>
  <si>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</si>
  <si>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</si>
  <si>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</si>
  <si>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</si>
  <si>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</si>
  <si>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</si>
  <si>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</si>
  <si>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</si>
  <si>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</si>
  <si>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</si>
  <si>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</si>
  <si>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</si>
  <si>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</si>
  <si>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</si>
  <si>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</si>
  <si>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</si>
  <si>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</si>
  <si>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</si>
  <si>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</si>
  <si>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</si>
  <si>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</si>
  <si>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</si>
  <si>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</si>
  <si>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</si>
  <si>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</si>
  <si>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</si>
  <si>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</si>
  <si>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</si>
  <si>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</si>
  <si>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</si>
  <si>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</si>
  <si>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</si>
  <si>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</si>
  <si>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</si>
  <si>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</si>
  <si>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</si>
  <si>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</si>
  <si>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</si>
  <si>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</si>
  <si>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</si>
  <si>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</si>
  <si>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</si>
  <si>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</si>
  <si>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</si>
  <si>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</si>
  <si>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</si>
  <si>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</si>
  <si>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</si>
  <si>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</si>
  <si>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</si>
  <si>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</si>
  <si>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</si>
  <si>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</si>
  <si>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</si>
  <si>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</si>
  <si>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</si>
  <si>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</si>
  <si>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</si>
  <si>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</si>
  <si>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</si>
  <si>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</si>
  <si>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</si>
  <si>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</si>
  <si>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</si>
  <si>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</si>
  <si>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</si>
  <si>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</si>
  <si>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</si>
  <si>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</si>
  <si>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</si>
  <si>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</si>
  <si>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</si>
  <si>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</si>
  <si>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</si>
  <si>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</si>
  <si>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</si>
  <si>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</si>
  <si>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</si>
  <si>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</si>
  <si>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</si>
  <si>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</si>
  <si>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</si>
  <si>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</si>
  <si>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</si>
  <si>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</si>
  <si>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</si>
  <si>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</si>
  <si>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</si>
  <si>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</si>
  <si>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</si>
  <si>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</si>
  <si>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</si>
  <si>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</si>
  <si>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</si>
  <si>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</si>
  <si>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</si>
  <si>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</si>
  <si>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</si>
  <si>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</si>
  <si>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</si>
  <si>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</si>
  <si>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</si>
  <si>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</si>
  <si>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</si>
  <si>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</si>
  <si>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</si>
  <si>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</si>
  <si>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</si>
  <si>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</si>
  <si>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</si>
  <si>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</si>
  <si>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</si>
  <si>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</si>
  <si>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</si>
  <si>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</si>
  <si>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</si>
  <si>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</si>
  <si>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</si>
  <si>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</si>
  <si>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</si>
  <si>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</si>
  <si>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</si>
  <si>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</si>
  <si>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</si>
  <si>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</si>
  <si>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</si>
  <si>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</si>
  <si>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</si>
  <si>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</si>
  <si>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</si>
  <si>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</si>
  <si>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</si>
  <si>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</si>
  <si>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</si>
  <si>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</si>
  <si>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</si>
  <si>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</si>
  <si>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</si>
  <si>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</si>
  <si>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</si>
  <si>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</si>
  <si>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</si>
  <si>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</si>
  <si>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</si>
  <si>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</si>
  <si>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</si>
  <si>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</si>
  <si>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</si>
  <si>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</si>
  <si>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</si>
  <si>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</si>
  <si>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</si>
  <si>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</si>
  <si>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</si>
  <si>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</si>
  <si>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</si>
  <si>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</si>
  <si>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</si>
  <si>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</si>
  <si>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</si>
  <si>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</si>
  <si>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</si>
  <si>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</si>
  <si>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</si>
  <si>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</si>
  <si>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</si>
  <si>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</si>
  <si>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</si>
  <si>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</si>
  <si>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</si>
  <si>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</si>
  <si>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</si>
  <si>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</si>
  <si>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</si>
  <si>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</si>
  <si>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</si>
  <si>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</si>
  <si>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</si>
  <si>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</si>
  <si>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</si>
  <si>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</si>
  <si>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</si>
  <si>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</si>
  <si>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</si>
  <si>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</si>
  <si>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</si>
  <si>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</si>
  <si>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</si>
  <si>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</si>
  <si>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</si>
  <si>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</si>
  <si>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</si>
  <si>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</si>
  <si>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</si>
  <si>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</si>
  <si>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</si>
  <si>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</si>
  <si>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</si>
  <si>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</si>
  <si>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</si>
  <si>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</si>
  <si>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</si>
  <si>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</si>
  <si>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</si>
  <si>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</si>
  <si>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</si>
  <si>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</si>
  <si>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</si>
  <si>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</si>
  <si>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</si>
  <si>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</si>
  <si>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</si>
  <si>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</si>
  <si>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</si>
  <si>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</si>
  <si>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</si>
  <si>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</si>
  <si>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</si>
  <si>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</si>
  <si>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</si>
  <si>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</si>
  <si>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</si>
  <si>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</si>
  <si>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</si>
  <si>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</si>
  <si>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</si>
  <si>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</si>
  <si>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</si>
  <si>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</si>
  <si>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</si>
  <si>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</si>
  <si>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</si>
  <si>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</si>
  <si>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</si>
  <si>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</si>
  <si>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</si>
  <si>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</si>
  <si>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</si>
  <si>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</si>
  <si>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</si>
  <si>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</si>
  <si>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</si>
  <si>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</si>
  <si>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</si>
  <si>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</si>
  <si>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</si>
  <si>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</si>
  <si>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</si>
  <si>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</si>
  <si>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</si>
  <si>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</si>
  <si>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</si>
  <si>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</si>
  <si>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</si>
  <si>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</si>
  <si>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</si>
  <si>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</si>
  <si>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</si>
  <si>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</si>
  <si>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</si>
  <si>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</si>
  <si>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</si>
  <si>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</si>
  <si>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</si>
  <si>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</si>
  <si>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</si>
  <si>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</si>
  <si>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</si>
  <si>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</si>
  <si>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</si>
  <si>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</si>
  <si>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</si>
  <si>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</si>
  <si>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</si>
  <si>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</si>
  <si>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</si>
  <si>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</si>
  <si>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</si>
  <si>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</si>
  <si>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</si>
  <si>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</si>
  <si>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</si>
  <si>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</si>
  <si>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</si>
  <si>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</si>
  <si>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</si>
  <si>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</si>
  <si>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</si>
  <si>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</si>
  <si>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</si>
  <si>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</si>
  <si>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</si>
  <si>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</si>
  <si>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</si>
  <si>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</si>
  <si>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</si>
  <si>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</si>
  <si>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</si>
  <si>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</si>
  <si>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</si>
  <si>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</si>
  <si>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</si>
  <si>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</si>
  <si>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</si>
  <si>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</si>
  <si>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</si>
  <si>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</si>
  <si>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</si>
  <si>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</si>
  <si>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</si>
  <si>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</si>
  <si>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</si>
  <si>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</si>
  <si>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</si>
  <si>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</si>
  <si>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</si>
  <si>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</si>
  <si>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</si>
  <si>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</si>
  <si>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</si>
  <si>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</si>
  <si>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</si>
  <si>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</si>
  <si>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</si>
  <si>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</si>
  <si>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</si>
  <si>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</si>
  <si>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</si>
  <si>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</si>
  <si>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</si>
  <si>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</si>
  <si>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</si>
  <si>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</si>
  <si>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</si>
  <si>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</si>
  <si>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</si>
  <si>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</si>
  <si>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</si>
  <si>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</si>
  <si>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</si>
  <si>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</si>
  <si>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</si>
  <si>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</si>
  <si>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</si>
  <si>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</si>
  <si>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</si>
  <si>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</si>
  <si>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</si>
  <si>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</si>
  <si>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</si>
  <si>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</si>
  <si>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</si>
  <si>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</si>
  <si>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</si>
  <si>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</si>
  <si>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</si>
  <si>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</si>
  <si>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</si>
  <si>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</si>
  <si>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</si>
  <si>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</si>
  <si>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</si>
  <si>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</si>
  <si>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</si>
  <si>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</si>
  <si>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</si>
  <si>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</si>
  <si>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</si>
  <si>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</si>
  <si>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</si>
  <si>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</si>
  <si>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</si>
  <si>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</si>
  <si>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</si>
  <si>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</si>
  <si>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</si>
  <si>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</si>
  <si>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</si>
  <si>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</si>
  <si>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</si>
  <si>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</si>
  <si>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</si>
  <si>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</si>
  <si>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</si>
  <si>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</si>
  <si>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</si>
  <si>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</si>
  <si>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</si>
  <si>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</si>
  <si>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</si>
  <si>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</si>
  <si>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</si>
  <si>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</si>
  <si>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</si>
  <si>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</si>
  <si>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</si>
  <si>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</si>
  <si>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</si>
  <si>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</si>
  <si>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</si>
  <si>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</si>
  <si>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</si>
  <si>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</si>
  <si>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</si>
  <si>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</si>
  <si>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</si>
  <si>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</si>
  <si>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</si>
  <si>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</si>
  <si>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</si>
  <si>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</si>
  <si>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</si>
  <si>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</si>
  <si>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</si>
  <si>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</si>
  <si>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</si>
  <si>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</si>
  <si>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</si>
  <si>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</si>
  <si>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</si>
  <si>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</si>
  <si>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</si>
  <si>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</si>
  <si>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</si>
  <si>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</si>
  <si>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</si>
  <si>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</si>
  <si>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</si>
  <si>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</si>
  <si>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</si>
  <si>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</si>
  <si>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</si>
  <si>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</si>
  <si>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</si>
  <si>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</si>
  <si>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</si>
  <si>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</si>
  <si>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</si>
  <si>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</si>
  <si>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</si>
  <si>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</si>
  <si>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</si>
  <si>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</si>
  <si>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</si>
  <si>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</si>
  <si>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</si>
  <si>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</si>
  <si>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</si>
  <si>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</si>
  <si>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</si>
  <si>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</si>
  <si>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</si>
  <si>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</si>
  <si>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</si>
  <si>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</si>
  <si>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</si>
  <si>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</si>
  <si>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</si>
  <si>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</si>
  <si>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</si>
  <si>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</si>
  <si>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</si>
  <si>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</si>
  <si>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</si>
  <si>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</si>
  <si>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</si>
  <si>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</si>
  <si>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</si>
  <si>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</si>
  <si>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</si>
  <si>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</si>
  <si>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</si>
  <si>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</si>
  <si>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</si>
  <si>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</si>
  <si>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</si>
  <si>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</si>
  <si>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</si>
  <si>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</si>
  <si>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</si>
  <si>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</si>
  <si>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</si>
  <si>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</si>
  <si>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</si>
  <si>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</si>
  <si>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</si>
  <si>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</si>
  <si>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</si>
  <si>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</si>
  <si>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</si>
  <si>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</si>
  <si>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</si>
  <si>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</si>
  <si>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</si>
  <si>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</si>
  <si>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</si>
  <si>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</si>
  <si>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</si>
  <si>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</si>
  <si>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</si>
  <si>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</si>
  <si>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</si>
  <si>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</si>
  <si>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</si>
  <si>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</si>
  <si>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</si>
  <si>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</si>
  <si>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</si>
  <si>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</si>
  <si>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</si>
  <si>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</si>
  <si>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</si>
  <si>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</si>
  <si>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</si>
  <si>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</si>
  <si>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</si>
  <si>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</si>
  <si>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</si>
  <si>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</si>
  <si>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</si>
  <si>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</si>
  <si>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</si>
  <si>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</si>
  <si>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</si>
  <si>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</si>
  <si>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</si>
  <si>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</si>
  <si>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</si>
  <si>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</si>
  <si>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</si>
  <si>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</si>
  <si>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</si>
  <si>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</si>
  <si>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</si>
  <si>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</si>
  <si>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</si>
  <si>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</si>
  <si>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</si>
  <si>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</si>
  <si>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</si>
  <si>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</si>
  <si>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</si>
  <si>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</si>
  <si>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</si>
  <si>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</si>
  <si>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</si>
  <si>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</si>
  <si>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</si>
  <si>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</si>
  <si>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</si>
  <si>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</si>
  <si>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</si>
  <si>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</si>
  <si>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</si>
  <si>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</si>
  <si>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</si>
  <si>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</si>
  <si>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</si>
  <si>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</si>
  <si>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</si>
  <si>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</si>
  <si>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</si>
  <si>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</si>
  <si>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</si>
  <si>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</si>
  <si>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</si>
  <si>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</si>
  <si>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</si>
  <si>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</si>
  <si>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</si>
  <si>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</si>
  <si>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</si>
  <si>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</si>
  <si>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</si>
  <si>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</si>
  <si>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</si>
  <si>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</si>
  <si>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</si>
  <si>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</si>
  <si>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</si>
  <si>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</si>
  <si>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</si>
  <si>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</si>
  <si>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</si>
  <si>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</si>
  <si>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</si>
  <si>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</si>
  <si>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</si>
  <si>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</si>
  <si>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</si>
  <si>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</si>
  <si>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</si>
  <si>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</si>
  <si>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</si>
  <si>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</si>
  <si>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</si>
  <si>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</si>
  <si>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</si>
  <si>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</si>
  <si>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</si>
  <si>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</si>
  <si>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</si>
  <si>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</si>
  <si>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</si>
  <si>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</si>
  <si>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</si>
  <si>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</si>
  <si>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</si>
  <si>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</si>
  <si>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</si>
  <si>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</si>
  <si>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</si>
  <si>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</si>
  <si>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</si>
  <si>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</si>
  <si>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</si>
  <si>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</si>
  <si>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</si>
  <si>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</si>
  <si>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</si>
  <si>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</si>
  <si>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</si>
  <si>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</si>
  <si>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</si>
  <si>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</si>
  <si>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</si>
  <si>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</si>
  <si>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</si>
  <si>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</si>
  <si>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</si>
  <si>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</si>
  <si>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</si>
  <si>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</si>
  <si>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</si>
  <si>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</si>
  <si>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</si>
  <si>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</si>
  <si>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</si>
  <si>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</si>
  <si>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</si>
  <si>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</si>
  <si>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</si>
  <si>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</si>
  <si>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</si>
  <si>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</si>
  <si>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</si>
  <si>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</si>
  <si>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</si>
  <si>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</si>
  <si>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</si>
  <si>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</si>
  <si>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</si>
  <si>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</si>
  <si>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</si>
  <si>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</si>
  <si>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</si>
  <si>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</si>
  <si>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</si>
  <si>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</si>
  <si>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</si>
  <si>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</si>
  <si>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</si>
  <si>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</si>
  <si>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</si>
  <si>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</si>
  <si>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</si>
  <si>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</si>
  <si>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</si>
  <si>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</si>
  <si>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</si>
  <si>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</si>
  <si>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</si>
  <si>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</si>
  <si>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</si>
  <si>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</si>
  <si>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</si>
  <si>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</si>
  <si>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</si>
  <si>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</si>
  <si>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</si>
  <si>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</si>
  <si>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</si>
  <si>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</si>
  <si>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</si>
  <si>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</si>
  <si>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</si>
  <si>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</si>
  <si>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</si>
  <si>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</si>
  <si>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</si>
  <si>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</si>
  <si>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</si>
  <si>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</si>
  <si>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</si>
  <si>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</si>
  <si>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</si>
  <si>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</si>
  <si>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</si>
  <si>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</si>
  <si>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</si>
  <si>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</si>
  <si>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</si>
  <si>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</si>
  <si>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</si>
  <si>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</si>
  <si>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</si>
  <si>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</si>
  <si>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</si>
  <si>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</si>
  <si>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</si>
  <si>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</si>
  <si>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</si>
  <si>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</si>
  <si>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</si>
  <si>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</si>
  <si>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</si>
  <si>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</si>
  <si>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</si>
  <si>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</si>
  <si>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</si>
  <si>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</si>
  <si>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</si>
  <si>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</si>
  <si>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</si>
  <si>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</si>
  <si>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</si>
  <si>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</si>
  <si>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</si>
  <si>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</si>
  <si>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</si>
  <si>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</si>
  <si>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</si>
  <si>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</si>
  <si>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</si>
  <si>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</si>
  <si>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</si>
  <si>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</si>
  <si>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</si>
  <si>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</si>
  <si>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</si>
  <si>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</si>
  <si>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</si>
  <si>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</si>
  <si>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</si>
  <si>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</si>
  <si>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</si>
  <si>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</si>
  <si>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</si>
  <si>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</si>
  <si>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</si>
  <si>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</si>
  <si>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</si>
  <si>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</si>
  <si>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</si>
  <si>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</si>
  <si>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</si>
  <si>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</si>
  <si>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</si>
  <si>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</si>
  <si>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</si>
  <si>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</si>
  <si>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</si>
  <si>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</si>
  <si>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</si>
  <si>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</si>
  <si>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</si>
  <si>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</si>
  <si>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</si>
  <si>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</si>
  <si>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</si>
  <si>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</si>
  <si>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</si>
  <si>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</si>
  <si>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</si>
  <si>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</si>
  <si>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</si>
  <si>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</si>
  <si>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</si>
  <si>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</si>
  <si>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</si>
  <si>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</si>
  <si>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</si>
  <si>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</si>
  <si>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</si>
  <si>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</si>
  <si>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</si>
  <si>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</si>
  <si>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</si>
  <si>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</si>
  <si>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</si>
  <si>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</si>
  <si>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</si>
  <si>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</si>
  <si>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</si>
  <si>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</si>
  <si>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</si>
  <si>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</si>
  <si>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</si>
  <si>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</si>
  <si>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</si>
  <si>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</si>
  <si>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</si>
  <si>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</si>
  <si>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</si>
  <si>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</si>
  <si>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</si>
  <si>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</si>
  <si>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</si>
  <si>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</si>
  <si>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</si>
  <si>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</si>
  <si>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</si>
  <si>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</si>
  <si>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</si>
  <si>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</si>
  <si>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</si>
  <si>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</si>
  <si>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</si>
  <si>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</si>
  <si>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</si>
  <si>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</si>
  <si>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</si>
  <si>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</si>
  <si>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</si>
  <si>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</si>
  <si>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</si>
  <si>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</si>
  <si>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</si>
  <si>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</si>
  <si>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</si>
  <si>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</si>
  <si>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</si>
  <si>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</si>
  <si>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</si>
  <si>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</si>
  <si>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</si>
  <si>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</si>
  <si>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</si>
  <si>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</si>
  <si>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</si>
  <si>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</si>
  <si>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</si>
  <si>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</si>
  <si>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</si>
  <si>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</si>
  <si>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</si>
  <si>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</si>
  <si>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</si>
  <si>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</si>
  <si>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</si>
  <si>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</si>
  <si>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</si>
  <si>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</si>
  <si>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</si>
  <si>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</si>
  <si>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</si>
  <si>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</si>
  <si>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</si>
  <si>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</si>
  <si>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</si>
  <si>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</si>
  <si>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</si>
  <si>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</si>
  <si>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</si>
  <si>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</si>
  <si>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</si>
  <si>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</si>
  <si>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</si>
  <si>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</si>
  <si>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</si>
  <si>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</si>
  <si>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</si>
  <si>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</si>
  <si>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</si>
  <si>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</si>
  <si>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</si>
  <si>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</si>
  <si>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</si>
  <si>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</si>
  <si>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</si>
  <si>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</si>
  <si>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</si>
  <si>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</si>
  <si>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</si>
  <si>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</si>
  <si>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</si>
  <si>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</si>
  <si>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</si>
  <si>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</si>
  <si>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</si>
  <si>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</si>
  <si>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</si>
  <si>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</si>
  <si>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</si>
  <si>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</si>
  <si>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</si>
  <si>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</si>
  <si>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</si>
  <si>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</si>
  <si>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</si>
  <si>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</si>
  <si>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</si>
  <si>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</si>
  <si>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</si>
  <si>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</si>
  <si>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</si>
  <si>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</si>
  <si>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</si>
  <si>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</si>
  <si>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</si>
  <si>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</si>
  <si>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</si>
  <si>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</si>
  <si>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</si>
  <si>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</si>
  <si>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</si>
  <si>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</si>
  <si>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</si>
  <si>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</si>
  <si>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</si>
  <si>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</si>
  <si>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</si>
  <si>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</si>
  <si>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</si>
  <si>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</si>
  <si>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</si>
  <si>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</si>
  <si>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</si>
  <si>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</si>
  <si>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</si>
  <si>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</si>
  <si>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</si>
  <si>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</si>
  <si>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</si>
  <si>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</si>
  <si>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</si>
  <si>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</si>
  <si>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</si>
  <si>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</si>
  <si>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</si>
  <si>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</si>
  <si>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</si>
  <si>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</si>
  <si>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</si>
  <si>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</si>
  <si>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</si>
  <si>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</si>
  <si>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</si>
  <si>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</si>
  <si>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</si>
  <si>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</si>
  <si>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</si>
  <si>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</si>
  <si>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</si>
  <si>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</si>
  <si>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</si>
  <si>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</si>
  <si>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</si>
  <si>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</si>
  <si>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</si>
  <si>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</si>
  <si>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</si>
  <si>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</si>
  <si>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</si>
  <si>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</si>
  <si>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</si>
  <si>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</si>
  <si>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</si>
  <si>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</si>
  <si>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</si>
  <si>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</si>
  <si>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</si>
  <si>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</si>
  <si>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</si>
  <si>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</si>
  <si>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</si>
  <si>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</si>
  <si>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</si>
  <si>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</si>
  <si>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</si>
  <si>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</si>
  <si>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</si>
  <si>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</si>
  <si>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</si>
  <si>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</si>
  <si>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</si>
  <si>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</si>
  <si>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</si>
  <si>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</si>
  <si>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</si>
  <si>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</si>
  <si>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</si>
  <si>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</si>
  <si>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</si>
  <si>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</si>
  <si>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</si>
  <si>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</si>
  <si>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</si>
  <si>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</si>
  <si>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</si>
  <si>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</si>
  <si>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</si>
  <si>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</si>
  <si>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</si>
  <si>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</si>
  <si>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</si>
  <si>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</si>
  <si>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</si>
  <si>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</si>
  <si>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</si>
  <si>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</si>
  <si>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</si>
  <si>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</si>
  <si>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</si>
  <si>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</si>
  <si>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</si>
  <si>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</si>
  <si>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</si>
  <si>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</si>
  <si>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</si>
  <si>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</si>
  <si>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</si>
  <si>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</si>
  <si>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</si>
  <si>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</si>
  <si>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</si>
  <si>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</si>
  <si>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</si>
  <si>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</si>
  <si>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</si>
  <si>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</si>
  <si>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</si>
  <si>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</si>
  <si>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</si>
  <si>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</si>
  <si>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</si>
  <si>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</si>
  <si>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</si>
  <si>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</si>
  <si>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</si>
  <si>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</si>
  <si>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</si>
  <si>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</si>
  <si>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</si>
  <si>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</si>
  <si>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</si>
  <si>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</si>
  <si>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</si>
  <si>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</si>
  <si>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</si>
  <si>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</si>
  <si>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</si>
  <si>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</si>
  <si>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</si>
  <si>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</si>
  <si>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</si>
  <si>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</si>
  <si>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</si>
  <si>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</si>
  <si>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</si>
  <si>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</si>
  <si>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</si>
  <si>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</si>
  <si>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</si>
  <si>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</si>
  <si>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</si>
  <si>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</si>
  <si>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</si>
  <si>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</si>
  <si>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</si>
  <si>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</si>
  <si>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</si>
  <si>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</si>
  <si>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</si>
  <si>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</si>
  <si>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</si>
  <si>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</si>
  <si>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</si>
  <si>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</si>
  <si>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</si>
  <si>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</si>
  <si>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</si>
  <si>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</si>
  <si>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</si>
  <si>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</si>
  <si>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</si>
  <si>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</si>
  <si>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</si>
  <si>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</si>
  <si>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</si>
  <si>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</si>
  <si>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</si>
  <si>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</si>
  <si>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</si>
  <si>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</si>
  <si>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</si>
  <si>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</si>
  <si>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</si>
  <si>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</si>
  <si>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</si>
  <si>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</si>
  <si>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</si>
  <si>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</si>
  <si>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</si>
  <si>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</si>
  <si>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</si>
  <si>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</si>
  <si>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</si>
  <si>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</si>
  <si>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</si>
  <si>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</si>
  <si>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</si>
  <si>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</si>
  <si>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</si>
  <si>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</si>
  <si>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</si>
  <si>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</si>
  <si>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</si>
  <si>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</si>
  <si>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</si>
  <si>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</si>
  <si>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</si>
  <si>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</si>
  <si>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</si>
  <si>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</si>
  <si>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</si>
  <si>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</si>
  <si>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</si>
  <si>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</si>
  <si>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</si>
  <si>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</si>
  <si>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</si>
  <si>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</si>
  <si>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</si>
  <si>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</si>
  <si>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</si>
  <si>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</si>
  <si>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</si>
  <si>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</si>
  <si>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</si>
  <si>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</si>
  <si>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</si>
  <si>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</si>
  <si>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</si>
  <si>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</si>
  <si>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</si>
  <si>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</si>
  <si>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</si>
  <si>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</si>
  <si>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</si>
  <si>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</si>
  <si>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</si>
  <si>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</si>
  <si>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</si>
  <si>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</si>
  <si>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</si>
  <si>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</si>
  <si>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</si>
  <si>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</si>
  <si>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</si>
  <si>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</si>
  <si>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</si>
  <si>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</si>
  <si>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</si>
  <si>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</si>
  <si>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</si>
  <si>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</si>
  <si>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</si>
  <si>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</si>
  <si>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</si>
  <si>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</si>
  <si>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</si>
  <si>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</si>
  <si>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</si>
  <si>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</si>
  <si>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</si>
  <si>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</si>
  <si>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</si>
  <si>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</si>
  <si>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</si>
  <si>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</si>
  <si>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</si>
  <si>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</si>
  <si>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</si>
  <si>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</si>
  <si>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</si>
  <si>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</si>
  <si>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</si>
  <si>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</si>
  <si>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</si>
  <si>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</si>
  <si>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</si>
  <si>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</si>
  <si>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</si>
  <si>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</si>
  <si>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</si>
  <si>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</si>
  <si>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</si>
  <si>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</si>
  <si>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</si>
  <si>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</si>
  <si>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</si>
  <si>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</si>
  <si>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</si>
  <si>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</si>
  <si>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</si>
  <si>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</si>
  <si>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</si>
  <si>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</si>
  <si>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</si>
  <si>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</si>
  <si>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</si>
  <si>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</si>
  <si>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</si>
  <si>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</si>
  <si>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</si>
  <si>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</si>
  <si>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</si>
  <si>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</si>
  <si>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</si>
  <si>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</si>
  <si>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</si>
  <si>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</si>
  <si>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</si>
  <si>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</si>
  <si>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</si>
  <si>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</si>
  <si>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</si>
  <si>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</si>
  <si>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</si>
  <si>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</si>
  <si>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</si>
  <si>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</si>
  <si>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</si>
  <si>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</si>
  <si>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</si>
  <si>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</si>
  <si>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</si>
  <si>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</si>
  <si>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</si>
  <si>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</si>
  <si>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</si>
  <si>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</si>
  <si>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</si>
  <si>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</si>
  <si>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</si>
  <si>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</si>
  <si>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</si>
  <si>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</si>
  <si>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</si>
  <si>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</si>
  <si>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</si>
  <si>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</si>
  <si>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</si>
  <si>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</si>
  <si>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</si>
  <si>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</si>
  <si>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</si>
  <si>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</si>
  <si>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</si>
  <si>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</si>
  <si>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</si>
  <si>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</si>
  <si>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</si>
  <si>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</si>
  <si>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</si>
  <si>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</si>
  <si>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</si>
  <si>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</si>
  <si>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</si>
  <si>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</si>
  <si>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</si>
  <si>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</si>
  <si>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</si>
  <si>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</si>
  <si>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</si>
  <si>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</si>
  <si>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</si>
  <si>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</si>
  <si>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</si>
  <si>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</si>
  <si>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</si>
  <si>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</si>
  <si>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</si>
  <si>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</si>
  <si>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</si>
  <si>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</si>
  <si>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</si>
  <si>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</si>
  <si>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</si>
  <si>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</si>
  <si>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</si>
  <si>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</si>
  <si>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</si>
  <si>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</si>
  <si>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</si>
  <si>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</si>
  <si>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</si>
  <si>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</si>
  <si>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</si>
  <si>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</si>
  <si>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</si>
  <si>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</si>
  <si>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</si>
  <si>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</si>
  <si>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</si>
  <si>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</si>
  <si>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</si>
  <si>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</si>
  <si>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</si>
  <si>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</si>
  <si>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</si>
  <si>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</si>
  <si>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</si>
  <si>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</si>
  <si>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</si>
  <si>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</si>
  <si>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</si>
  <si>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</si>
  <si>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</si>
  <si>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</si>
  <si>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</si>
  <si>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</si>
  <si>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</si>
  <si>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</si>
  <si>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</si>
  <si>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</si>
  <si>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</si>
  <si>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</si>
  <si>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</si>
  <si>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</si>
  <si>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</si>
  <si>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</si>
  <si>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</si>
  <si>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</si>
  <si>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</si>
  <si>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</si>
  <si>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</si>
  <si>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</si>
  <si>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</si>
  <si>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</si>
  <si>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</si>
  <si>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</si>
  <si>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</si>
  <si>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</si>
  <si>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</si>
  <si>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</si>
  <si>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</si>
  <si>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</si>
  <si>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</si>
  <si>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</si>
  <si>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</si>
  <si>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</si>
  <si>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</si>
  <si>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</si>
  <si>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</si>
  <si>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</si>
  <si>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</si>
  <si>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</si>
  <si>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</si>
  <si>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</si>
  <si>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</si>
  <si>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</si>
  <si>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</si>
  <si>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</si>
  <si>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</si>
  <si>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</si>
  <si>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</si>
  <si>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</si>
  <si>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</si>
  <si>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</si>
  <si>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</si>
  <si>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</si>
  <si>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</si>
  <si>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</si>
  <si>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</si>
  <si>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</si>
  <si>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</si>
  <si>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</si>
  <si>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</si>
  <si>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</si>
  <si>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</si>
  <si>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</si>
  <si>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</si>
  <si>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</si>
  <si>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</si>
  <si>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</si>
  <si>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</si>
  <si>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</si>
  <si>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</si>
  <si>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</si>
  <si>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</si>
  <si>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</si>
  <si>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</si>
  <si>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</si>
  <si>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</si>
  <si>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</si>
  <si>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</si>
  <si>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</si>
  <si>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</si>
  <si>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</si>
  <si>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</si>
  <si>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</si>
  <si>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</si>
  <si>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</si>
  <si>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</si>
  <si>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</si>
  <si>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</si>
  <si>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</si>
  <si>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</si>
  <si>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</si>
  <si>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</si>
  <si>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</si>
  <si>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</si>
  <si>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</si>
  <si>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</si>
  <si>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</si>
  <si>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</si>
  <si>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</si>
  <si>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</si>
  <si>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</si>
  <si>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</si>
  <si>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</si>
  <si>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</si>
  <si>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</si>
  <si>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</si>
  <si>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</si>
  <si>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</si>
  <si>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</si>
  <si>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</si>
  <si>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</si>
  <si>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</si>
  <si>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</si>
  <si>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</si>
  <si>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</si>
  <si>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</si>
  <si>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</si>
  <si>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</si>
  <si>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</si>
  <si>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</si>
  <si>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</si>
  <si>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</si>
  <si>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</si>
  <si>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</si>
  <si>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</si>
  <si>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</si>
  <si>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</si>
  <si>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</si>
  <si>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</si>
  <si>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</si>
  <si>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</si>
  <si>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</si>
  <si>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</si>
  <si>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</si>
  <si>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</si>
  <si>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</si>
  <si>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</si>
  <si>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</si>
  <si>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</si>
  <si>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</si>
  <si>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</si>
  <si>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</si>
  <si>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</si>
  <si>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</si>
  <si>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</si>
  <si>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</si>
  <si>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</si>
  <si>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</si>
  <si>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</si>
  <si>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</si>
  <si>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</si>
  <si>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</si>
  <si>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</si>
  <si>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</si>
  <si>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</si>
  <si>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</si>
  <si>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</si>
  <si>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</si>
  <si>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</si>
  <si>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</si>
  <si>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</si>
  <si>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</si>
  <si>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</si>
  <si>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</si>
  <si>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</si>
  <si>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</si>
  <si>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</si>
  <si>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</si>
  <si>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</si>
  <si>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</si>
  <si>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</si>
  <si>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</si>
  <si>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</si>
  <si>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</si>
  <si>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</si>
  <si>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</si>
  <si>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</si>
  <si>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</si>
  <si>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</si>
  <si>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</si>
  <si>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</si>
  <si>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</si>
  <si>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</si>
  <si>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</si>
  <si>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</si>
  <si>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</si>
  <si>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</si>
  <si>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</si>
  <si>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</si>
  <si>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</si>
  <si>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</si>
  <si>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</si>
  <si>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</si>
  <si>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</si>
  <si>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</si>
  <si>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</si>
  <si>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</si>
  <si>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</si>
  <si>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</si>
  <si>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</si>
  <si>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</si>
  <si>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</si>
  <si>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</si>
  <si>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</si>
  <si>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</si>
  <si>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</si>
  <si>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</si>
  <si>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</si>
  <si>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</si>
  <si>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</si>
  <si>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</si>
  <si>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</si>
  <si>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</si>
  <si>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</si>
  <si>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</si>
  <si>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</si>
  <si>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</si>
  <si>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</si>
  <si>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</si>
  <si>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</si>
  <si>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</si>
  <si>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</si>
  <si>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</si>
  <si>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</si>
  <si>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</si>
  <si>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</si>
  <si>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</si>
  <si>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</si>
  <si>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</si>
  <si>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</si>
  <si>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</si>
  <si>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</si>
  <si>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</si>
  <si>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</si>
  <si>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</si>
  <si>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</si>
  <si>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</si>
  <si>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</si>
  <si>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</si>
  <si>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</si>
  <si>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</si>
  <si>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</si>
  <si>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</si>
  <si>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</si>
  <si>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</si>
  <si>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</si>
  <si>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</si>
  <si>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</si>
  <si>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</si>
  <si>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</si>
  <si>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</si>
  <si>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</si>
  <si>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</si>
  <si>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</si>
  <si>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</si>
  <si>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</si>
  <si>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</si>
  <si>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</si>
  <si>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</si>
  <si>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</si>
  <si>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</si>
  <si>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</si>
  <si>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</si>
  <si>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</si>
  <si>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</si>
  <si>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</si>
  <si>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</si>
  <si>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</si>
  <si>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</si>
  <si>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</si>
  <si>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</si>
  <si>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</si>
  <si>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</si>
  <si>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</si>
  <si>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</si>
  <si>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</si>
  <si>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</si>
  <si>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</si>
  <si>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</si>
  <si>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</si>
  <si>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</si>
  <si>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</si>
  <si>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</si>
  <si>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</si>
  <si>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</si>
  <si>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</si>
  <si>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</si>
  <si>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</si>
  <si>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</si>
  <si>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</si>
  <si>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</si>
  <si>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</si>
  <si>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</si>
  <si>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</si>
  <si>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</si>
  <si>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</si>
  <si>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</si>
  <si>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</si>
  <si>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</si>
  <si>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</si>
  <si>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</si>
  <si>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</si>
  <si>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</si>
  <si>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</si>
  <si>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</si>
  <si>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</si>
  <si>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</si>
  <si>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</si>
  <si>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</si>
  <si>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</si>
  <si>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</si>
  <si>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</si>
  <si>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</si>
  <si>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</si>
  <si>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</si>
  <si>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</si>
  <si>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</si>
  <si>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</si>
  <si>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</si>
  <si>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</si>
  <si>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</si>
  <si>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</si>
  <si>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</si>
  <si>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</si>
  <si>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</si>
  <si>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</si>
  <si>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</si>
  <si>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</si>
  <si>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</si>
  <si>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</si>
  <si>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</si>
  <si>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</si>
  <si>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</si>
  <si>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</si>
  <si>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</si>
  <si>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</si>
  <si>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</si>
  <si>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</si>
  <si>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</si>
  <si>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</si>
  <si>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</si>
  <si>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</si>
  <si>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</si>
  <si>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</si>
  <si>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</si>
  <si>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</si>
  <si>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</si>
  <si>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</si>
  <si>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</si>
  <si>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</si>
  <si>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</si>
  <si>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</si>
  <si>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</si>
  <si>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</si>
  <si>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</si>
  <si>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</si>
  <si>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</si>
  <si>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</si>
  <si>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</si>
  <si>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</si>
  <si>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</si>
  <si>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</si>
  <si>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</si>
  <si>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</si>
  <si>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</si>
  <si>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</si>
  <si>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</si>
  <si>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</si>
  <si>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</si>
  <si>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</si>
  <si>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</si>
  <si>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</si>
  <si>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</si>
  <si>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</si>
  <si>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</si>
  <si>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</si>
  <si>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</si>
  <si>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</si>
  <si>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</si>
  <si>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</si>
  <si>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</si>
  <si>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</si>
  <si>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</si>
  <si>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</si>
  <si>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</si>
  <si>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</si>
  <si>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</si>
  <si>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</si>
  <si>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</si>
  <si>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</si>
  <si>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</si>
  <si>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</si>
  <si>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</si>
  <si>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</si>
  <si>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</si>
  <si>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</si>
  <si>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</si>
  <si>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</si>
  <si>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</si>
  <si>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</si>
  <si>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</si>
  <si>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</si>
  <si>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</si>
  <si>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</si>
  <si>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</si>
  <si>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</si>
  <si>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</si>
  <si>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</si>
  <si>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</si>
  <si>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</si>
  <si>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</si>
  <si>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</si>
  <si>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</si>
  <si>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</si>
  <si>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</si>
  <si>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</si>
  <si>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</si>
  <si>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</si>
  <si>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</si>
  <si>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</si>
  <si>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</si>
  <si>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</si>
  <si>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</si>
  <si>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</si>
  <si>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</si>
  <si>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</si>
  <si>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</si>
  <si>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</si>
  <si>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</si>
  <si>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</si>
  <si>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</si>
  <si>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</si>
  <si>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</si>
  <si>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</si>
  <si>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</si>
  <si>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</si>
  <si>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</si>
  <si>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</si>
  <si>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</si>
  <si>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</si>
  <si>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</si>
  <si>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</si>
  <si>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</si>
  <si>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</si>
  <si>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</si>
  <si>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</si>
  <si>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</si>
  <si>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</si>
  <si>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</si>
  <si>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</si>
  <si>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</si>
  <si>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</si>
  <si>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</si>
  <si>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</si>
  <si>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</si>
  <si>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</si>
  <si>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</si>
  <si>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</si>
  <si>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</si>
  <si>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</si>
  <si>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</si>
  <si>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</si>
  <si>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</si>
  <si>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</si>
  <si>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</si>
  <si>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</si>
  <si>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</si>
  <si>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</si>
  <si>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</si>
  <si>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</si>
  <si>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</si>
  <si>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</si>
  <si>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</si>
  <si>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</si>
  <si>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</si>
  <si>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</si>
  <si>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</si>
  <si>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</si>
  <si>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</si>
  <si>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</si>
  <si>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</si>
  <si>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</si>
  <si>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</si>
  <si>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</si>
  <si>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</si>
  <si>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</si>
  <si>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</si>
  <si>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</si>
  <si>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</si>
  <si>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</si>
  <si>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</si>
  <si>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</si>
  <si>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</si>
  <si>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</si>
  <si>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</si>
  <si>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</si>
  <si>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</si>
  <si>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</si>
  <si>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</si>
  <si>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</si>
  <si>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</si>
  <si>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</si>
  <si>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</si>
  <si>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</si>
  <si>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</si>
  <si>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</si>
  <si>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</si>
  <si>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</si>
  <si>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</si>
  <si>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</si>
  <si>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</si>
  <si>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</si>
  <si>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</si>
  <si>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</si>
  <si>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</si>
  <si>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</si>
  <si>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</si>
  <si>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</si>
  <si>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</si>
  <si>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</si>
  <si>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</si>
  <si>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</si>
  <si>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</si>
  <si>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</si>
  <si>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</si>
  <si>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</si>
  <si>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</si>
  <si>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</si>
  <si>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</si>
  <si>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</si>
  <si>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</si>
  <si>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</si>
  <si>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</si>
  <si>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</si>
  <si>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</si>
  <si>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</si>
  <si>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</si>
  <si>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</si>
  <si>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</si>
  <si>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</si>
  <si>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</si>
  <si>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</si>
  <si>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</si>
  <si>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</si>
  <si>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</si>
  <si>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</si>
  <si>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</si>
  <si>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</si>
  <si>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</si>
  <si>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</si>
  <si>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</si>
  <si>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</si>
  <si>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</si>
  <si>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</si>
  <si>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</si>
  <si>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</si>
  <si>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</si>
  <si>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</si>
  <si>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</si>
  <si>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</si>
  <si>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</si>
  <si>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</si>
  <si>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</si>
  <si>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</si>
  <si>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</si>
  <si>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</si>
  <si>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</si>
  <si>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</si>
  <si>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</si>
  <si>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</si>
  <si>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</si>
  <si>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</si>
  <si>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</si>
  <si>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</si>
  <si>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</si>
  <si>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</si>
  <si>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</si>
  <si>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</si>
  <si>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</si>
  <si>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</si>
  <si>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</si>
  <si>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</si>
  <si>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</si>
  <si>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</si>
  <si>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</si>
  <si>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</si>
  <si>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</si>
  <si>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</si>
  <si>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</si>
  <si>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</si>
  <si>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</si>
  <si>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</si>
  <si>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</si>
  <si>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</si>
  <si>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</si>
  <si>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</si>
  <si>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</si>
  <si>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</si>
  <si>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</si>
  <si>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</si>
  <si>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</si>
  <si>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</si>
  <si>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</si>
  <si>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</si>
  <si>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</si>
  <si>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</si>
  <si>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</si>
  <si>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</si>
  <si>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</si>
  <si>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</si>
  <si>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</si>
  <si>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</si>
  <si>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</si>
  <si>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</si>
  <si>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</si>
  <si>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</si>
  <si>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</si>
  <si>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</si>
  <si>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</si>
  <si>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</si>
  <si>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</si>
  <si>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</si>
  <si>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</si>
  <si>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</si>
  <si>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</si>
  <si>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</si>
  <si>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</si>
  <si>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</si>
  <si>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</si>
  <si>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</si>
  <si>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</si>
  <si>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</si>
  <si>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</si>
  <si>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</si>
  <si>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</si>
  <si>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</si>
  <si>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</si>
  <si>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</si>
  <si>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</si>
  <si>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</si>
  <si>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</si>
  <si>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</si>
  <si>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</si>
  <si>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</si>
  <si>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</si>
  <si>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</si>
  <si>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</si>
  <si>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</si>
  <si>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</si>
  <si>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</si>
  <si>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</si>
  <si>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</si>
  <si>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</si>
  <si>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</si>
  <si>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</si>
  <si>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</si>
  <si>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</si>
  <si>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</si>
  <si>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</si>
  <si>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</si>
  <si>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</si>
  <si>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</si>
  <si>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</si>
  <si>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</si>
  <si>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</si>
  <si>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</si>
  <si>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</si>
  <si>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</si>
  <si>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</si>
  <si>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</si>
  <si>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</si>
  <si>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</si>
  <si>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</si>
  <si>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</si>
  <si>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</si>
  <si>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</si>
  <si>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</si>
  <si>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</si>
  <si>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</si>
  <si>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</si>
  <si>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</si>
  <si>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</si>
  <si>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</si>
  <si>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</si>
  <si>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</si>
  <si>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</si>
  <si>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</si>
  <si>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</si>
  <si>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</si>
  <si>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</si>
  <si>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</si>
  <si>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</si>
  <si>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</si>
  <si>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</si>
  <si>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</si>
  <si>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</si>
  <si>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</si>
  <si>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</si>
  <si>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</si>
  <si>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</si>
  <si>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</si>
  <si>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</si>
  <si>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</si>
  <si>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</si>
  <si>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</si>
  <si>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</si>
  <si>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</si>
  <si>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</si>
  <si>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</si>
  <si>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</si>
  <si>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</si>
  <si>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</si>
  <si>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</si>
  <si>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</si>
  <si>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</si>
  <si>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</si>
  <si>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</si>
  <si>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</si>
  <si>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</si>
  <si>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</si>
  <si>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</si>
  <si>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</si>
  <si>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</si>
  <si>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</si>
  <si>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</si>
  <si>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</si>
  <si>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</si>
  <si>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</si>
  <si>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</si>
  <si>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</si>
  <si>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</si>
  <si>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</si>
  <si>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</si>
  <si>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</si>
  <si>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</si>
  <si>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</si>
  <si>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</si>
  <si>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</si>
  <si>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</si>
  <si>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</si>
  <si>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</si>
  <si>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</si>
  <si>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</si>
  <si>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</si>
  <si>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</si>
  <si>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</si>
  <si>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</si>
  <si>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</si>
  <si>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</si>
  <si>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</si>
  <si>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</si>
  <si>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</si>
  <si>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</si>
  <si>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</si>
  <si>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</si>
  <si>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</si>
  <si>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</si>
  <si>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</si>
  <si>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</si>
  <si>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</si>
  <si>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</si>
  <si>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</si>
  <si>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</si>
  <si>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</si>
  <si>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</si>
  <si>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</si>
  <si>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</si>
  <si>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</si>
  <si>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</si>
  <si>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</si>
  <si>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</si>
  <si>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</si>
  <si>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</si>
  <si>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</si>
  <si>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</si>
  <si>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</si>
  <si>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</si>
  <si>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</si>
  <si>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</si>
  <si>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</si>
  <si>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</si>
  <si>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</si>
  <si>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</si>
  <si>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</si>
  <si>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</si>
  <si>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</si>
  <si>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</si>
  <si>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</si>
  <si>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</si>
  <si>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</si>
  <si>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</si>
  <si>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</si>
  <si>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</si>
  <si>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</si>
  <si>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</si>
  <si>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</si>
  <si>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</si>
  <si>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</si>
  <si>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</si>
  <si>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</si>
  <si>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</si>
  <si>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</si>
  <si>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</si>
  <si>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</si>
  <si>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</si>
  <si>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</si>
  <si>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</si>
  <si>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</si>
  <si>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</si>
  <si>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</si>
  <si>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</si>
  <si>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</si>
  <si>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</si>
  <si>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</si>
  <si>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</si>
  <si>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</si>
  <si>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</si>
  <si>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</si>
  <si>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</si>
  <si>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</si>
  <si>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</si>
  <si>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</si>
  <si>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</si>
  <si>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</si>
  <si>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</si>
  <si>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</si>
  <si>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</si>
  <si>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</si>
  <si>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</si>
  <si>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</si>
  <si>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</si>
  <si>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</si>
  <si>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</si>
  <si>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</si>
  <si>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</si>
  <si>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</si>
  <si>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</si>
  <si>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</si>
  <si>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</si>
  <si>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</si>
  <si>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</si>
  <si>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</si>
  <si>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</si>
  <si>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</si>
  <si>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</si>
  <si>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</si>
  <si>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</si>
  <si>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</si>
  <si>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</si>
  <si>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</si>
  <si>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</si>
  <si>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</si>
  <si>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</si>
  <si>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</si>
  <si>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</si>
  <si>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</si>
  <si>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</si>
  <si>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</si>
  <si>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</si>
  <si>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</si>
  <si>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</si>
  <si>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</si>
  <si>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</si>
  <si>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</si>
  <si>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</si>
  <si>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</si>
  <si>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</si>
  <si>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</si>
  <si>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</si>
  <si>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</si>
  <si>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</si>
  <si>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</si>
  <si>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</si>
  <si>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</si>
  <si>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</si>
  <si>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</si>
  <si>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</si>
  <si>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</si>
  <si>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</si>
  <si>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</si>
  <si>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</si>
  <si>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</si>
  <si>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</si>
  <si>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</si>
  <si>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</si>
  <si>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</si>
  <si>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</si>
  <si>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</si>
  <si>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</si>
  <si>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</si>
  <si>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</si>
  <si>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</si>
  <si>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</si>
  <si>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</si>
  <si>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</si>
  <si>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</si>
  <si>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</si>
  <si>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</si>
  <si>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</si>
  <si>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</si>
  <si>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</si>
  <si>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</si>
  <si>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</si>
  <si>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</si>
  <si>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</si>
  <si>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</si>
  <si>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</si>
  <si>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</si>
  <si>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</si>
  <si>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</si>
  <si>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</si>
  <si>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</si>
  <si>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</si>
  <si>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</si>
  <si>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</si>
  <si>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</si>
  <si>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</si>
  <si>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</si>
  <si>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</si>
  <si>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</si>
  <si>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</si>
  <si>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</si>
  <si>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</si>
  <si>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</si>
  <si>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</si>
  <si>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</si>
  <si>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</si>
  <si>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</si>
  <si>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</si>
  <si>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</si>
  <si>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</si>
  <si>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</si>
  <si>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</si>
  <si>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</si>
  <si>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</si>
  <si>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</si>
  <si>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</si>
  <si>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</si>
  <si>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</si>
  <si>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</si>
  <si>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</si>
  <si>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</si>
  <si>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</si>
  <si>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</si>
  <si>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</si>
  <si>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</si>
  <si>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</si>
  <si>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</si>
  <si>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</si>
  <si>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</si>
  <si>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</si>
  <si>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</si>
  <si>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</si>
  <si>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</si>
  <si>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</si>
  <si>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</si>
  <si>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</si>
  <si>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</si>
  <si>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</si>
  <si>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</si>
  <si>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</si>
  <si>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</si>
  <si>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</si>
  <si>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</si>
  <si>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</si>
  <si>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</si>
  <si>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</si>
  <si>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</si>
  <si>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</si>
  <si>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</si>
  <si>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</si>
  <si>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</si>
  <si>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</si>
  <si>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</si>
  <si>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</si>
  <si>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</si>
  <si>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</si>
  <si>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</si>
  <si>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</si>
  <si>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</si>
  <si>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</si>
  <si>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</si>
  <si>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</si>
  <si>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</si>
  <si>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</si>
  <si>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</si>
  <si>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</si>
  <si>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</si>
  <si>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</si>
  <si>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</si>
  <si>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</si>
  <si>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</si>
  <si>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</si>
  <si>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</si>
  <si>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</si>
  <si>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</si>
  <si>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</si>
  <si>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</si>
  <si>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</si>
  <si>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</si>
  <si>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</si>
  <si>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</si>
  <si>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</si>
  <si>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</si>
  <si>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</si>
  <si>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</si>
  <si>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</si>
  <si>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</si>
  <si>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</si>
  <si>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</si>
  <si>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</si>
  <si>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</si>
  <si>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</si>
  <si>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</si>
  <si>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</si>
  <si>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</si>
  <si>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</si>
  <si>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</si>
  <si>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</si>
  <si>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</si>
  <si>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</si>
  <si>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</si>
  <si>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</si>
  <si>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</si>
  <si>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</si>
  <si>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</si>
  <si>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</si>
  <si>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</si>
  <si>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</si>
  <si>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</si>
  <si>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</si>
  <si>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</si>
  <si>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</si>
  <si>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</si>
  <si>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</si>
  <si>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</si>
  <si>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</si>
  <si>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</si>
  <si>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</si>
  <si>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</si>
  <si>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</si>
  <si>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</si>
  <si>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</si>
  <si>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</si>
  <si>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</si>
  <si>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</si>
  <si>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</si>
  <si>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</si>
  <si>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</si>
  <si>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</si>
  <si>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</si>
  <si>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</si>
  <si>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</si>
  <si>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</si>
  <si>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</si>
  <si>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</si>
  <si>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</si>
  <si>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</si>
  <si>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</si>
  <si>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</si>
  <si>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</si>
  <si>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</si>
  <si>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</si>
  <si>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</si>
  <si>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</si>
  <si>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</si>
  <si>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</si>
  <si>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</si>
  <si>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</si>
  <si>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</si>
  <si>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</si>
  <si>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</si>
  <si>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</si>
  <si>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</si>
  <si>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</si>
  <si>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</si>
  <si>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</si>
  <si>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</si>
  <si>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</si>
  <si>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</si>
  <si>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</si>
  <si>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</si>
  <si>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</si>
  <si>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</si>
  <si>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</si>
  <si>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</si>
  <si>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</si>
  <si>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</si>
  <si>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</si>
  <si>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</si>
  <si>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</si>
  <si>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</si>
  <si>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</si>
  <si>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</si>
  <si>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</si>
  <si>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</si>
  <si>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</si>
  <si>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</si>
  <si>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</si>
  <si>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</si>
  <si>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</si>
  <si>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</si>
  <si>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</si>
  <si>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</si>
  <si>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</si>
  <si>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</si>
  <si>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</si>
  <si>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</si>
  <si>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</si>
  <si>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</si>
  <si>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</si>
  <si>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</si>
  <si>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</si>
  <si>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</si>
  <si>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</si>
  <si>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</si>
  <si>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</si>
  <si>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</si>
  <si>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</si>
  <si>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</si>
  <si>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</si>
  <si>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</si>
  <si>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</si>
  <si>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</si>
  <si>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</si>
  <si>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</si>
  <si>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</si>
  <si>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</si>
  <si>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</si>
  <si>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</si>
  <si>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</si>
  <si>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</si>
  <si>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</si>
  <si>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</si>
  <si>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</si>
  <si>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</si>
  <si>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</si>
  <si>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</si>
  <si>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</si>
  <si>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</si>
  <si>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</si>
  <si>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</si>
  <si>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</si>
  <si>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</si>
  <si>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</si>
  <si>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</si>
  <si>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</si>
  <si>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</si>
  <si>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</si>
  <si>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</si>
  <si>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</si>
  <si>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</si>
  <si>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</si>
  <si>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</si>
  <si>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</si>
  <si>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</si>
  <si>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</si>
  <si>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</si>
  <si>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</si>
  <si>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</si>
  <si>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</si>
  <si>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</si>
  <si>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</si>
  <si>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</si>
  <si>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</si>
  <si>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</si>
  <si>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</si>
  <si>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</si>
  <si>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</si>
  <si>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</si>
  <si>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</si>
  <si>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</si>
  <si>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</si>
  <si>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</si>
  <si>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</si>
  <si>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</si>
  <si>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</si>
  <si>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</si>
  <si>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</si>
  <si>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</si>
  <si>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</si>
  <si>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</si>
  <si>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</si>
  <si>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</si>
  <si>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</si>
  <si>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</si>
  <si>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</si>
  <si>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</si>
  <si>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</si>
  <si>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</si>
  <si>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</si>
  <si>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</si>
  <si>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</si>
  <si>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</si>
  <si>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</si>
  <si>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</si>
  <si>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</si>
  <si>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</si>
  <si>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</si>
  <si>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</si>
  <si>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</si>
  <si>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</si>
  <si>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</si>
  <si>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</si>
  <si>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</si>
  <si>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</si>
  <si>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</si>
  <si>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</si>
  <si>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</si>
  <si>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</si>
  <si>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</si>
  <si>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</si>
  <si>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</si>
  <si>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</si>
  <si>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</si>
  <si>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</si>
  <si>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</si>
  <si>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</si>
  <si>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</si>
  <si>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</si>
  <si>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</si>
  <si>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</si>
  <si>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</si>
  <si>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</si>
  <si>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</si>
  <si>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</si>
  <si>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</si>
  <si>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</si>
  <si>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</si>
  <si>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</si>
  <si>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</si>
  <si>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</si>
  <si>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</si>
  <si>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</si>
  <si>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</si>
  <si>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</si>
  <si>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</si>
  <si>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</si>
  <si>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</si>
  <si>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</si>
  <si>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</si>
  <si>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</si>
  <si>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</si>
  <si>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</si>
  <si>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</si>
  <si>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</si>
  <si>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</si>
  <si>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</si>
  <si>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</si>
  <si>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</si>
  <si>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</si>
  <si>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</si>
  <si>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</si>
  <si>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</si>
  <si>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</si>
  <si>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</si>
  <si>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</si>
  <si>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</si>
  <si>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</si>
  <si>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</si>
  <si>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</si>
  <si>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</si>
  <si>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</si>
  <si>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</si>
  <si>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</si>
  <si>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</si>
  <si>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</si>
  <si>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</si>
  <si>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</si>
  <si>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</si>
  <si>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</si>
  <si>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</si>
  <si>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</si>
  <si>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</si>
  <si>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</si>
  <si>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</si>
  <si>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</si>
  <si>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</si>
  <si>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</si>
  <si>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</si>
  <si>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</si>
  <si>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</si>
  <si>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</si>
  <si>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</si>
  <si>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</si>
  <si>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</si>
  <si>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</si>
  <si>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</si>
  <si>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</si>
  <si>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</si>
  <si>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</si>
  <si>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</si>
  <si>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</si>
  <si>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</si>
  <si>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</si>
  <si>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</si>
  <si>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</si>
  <si>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</si>
  <si>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</si>
  <si>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</si>
  <si>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</si>
  <si>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</si>
  <si>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</si>
  <si>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</si>
  <si>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</si>
  <si>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</si>
  <si>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</si>
  <si>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</si>
  <si>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</si>
  <si>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</si>
  <si>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</si>
  <si>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</si>
  <si>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</si>
  <si>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</si>
  <si>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</si>
  <si>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</si>
  <si>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</si>
  <si>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</si>
  <si>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</si>
  <si>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</si>
  <si>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</si>
  <si>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</si>
  <si>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</si>
  <si>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</si>
  <si>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</si>
  <si>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</si>
  <si>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</si>
  <si>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</si>
  <si>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</si>
  <si>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</si>
  <si>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</si>
  <si>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</si>
  <si>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</si>
  <si>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</si>
  <si>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</si>
  <si>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</si>
  <si>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</si>
  <si>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</si>
  <si>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</si>
  <si>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</si>
  <si>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</si>
  <si>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</si>
  <si>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</si>
  <si>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</si>
  <si>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</si>
  <si>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</si>
  <si>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</si>
  <si>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</si>
  <si>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</si>
  <si>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</si>
  <si>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</si>
  <si>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</si>
  <si>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</si>
  <si>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</si>
  <si>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</si>
  <si>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</si>
  <si>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</si>
  <si>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</si>
  <si>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</si>
  <si>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</si>
  <si>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</si>
  <si>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</si>
  <si>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</si>
  <si>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</si>
  <si>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</si>
  <si>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</si>
  <si>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</si>
  <si>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</si>
  <si>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</si>
  <si>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</si>
  <si>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</si>
  <si>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</si>
  <si>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</si>
  <si>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</si>
  <si>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</si>
  <si>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</si>
  <si>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</si>
  <si>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</si>
  <si>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</si>
  <si>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</si>
  <si>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</si>
  <si>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</si>
  <si>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</si>
  <si>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</si>
  <si>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</si>
  <si>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</si>
  <si>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</si>
  <si>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</si>
  <si>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</si>
  <si>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</si>
  <si>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</si>
  <si>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</si>
  <si>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</si>
  <si>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</si>
  <si>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</si>
  <si>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</si>
  <si>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</si>
  <si>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</si>
  <si>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</si>
  <si>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</si>
  <si>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</si>
  <si>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</si>
  <si>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</si>
  <si>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</si>
  <si>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</si>
  <si>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</si>
  <si>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</si>
  <si>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</si>
  <si>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</si>
  <si>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</si>
  <si>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</si>
  <si>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</si>
  <si>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</si>
  <si>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</si>
  <si>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</si>
  <si>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</si>
  <si>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</si>
  <si>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</si>
  <si>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</si>
  <si>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</si>
  <si>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</si>
  <si>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</si>
  <si>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</si>
  <si>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</si>
  <si>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</si>
  <si>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</si>
  <si>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</si>
  <si>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</si>
  <si>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</si>
  <si>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</si>
  <si>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</si>
  <si>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</si>
  <si>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</si>
  <si>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</si>
  <si>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</si>
  <si>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</si>
  <si>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</si>
  <si>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</si>
  <si>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</si>
  <si>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</si>
  <si>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</si>
  <si>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</si>
  <si>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</si>
  <si>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</si>
  <si>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</si>
  <si>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</si>
  <si>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</si>
  <si>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</si>
  <si>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</si>
  <si>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</si>
  <si>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</si>
  <si>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</si>
  <si>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</si>
  <si>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</si>
  <si>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</si>
  <si>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</si>
  <si>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</si>
  <si>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</si>
  <si>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</si>
  <si>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</si>
  <si>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</si>
  <si>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</si>
  <si>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</si>
  <si>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</si>
  <si>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</si>
  <si>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</si>
  <si>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</si>
  <si>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</si>
  <si>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</si>
  <si>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</si>
  <si>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</si>
  <si>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</si>
  <si>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</si>
  <si>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</si>
  <si>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</si>
  <si>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</si>
  <si>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</si>
  <si>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</si>
  <si>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</si>
  <si>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</si>
  <si>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</si>
  <si>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</si>
  <si>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</si>
  <si>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</si>
  <si>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</si>
  <si>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</si>
  <si>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</si>
  <si>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</si>
  <si>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</si>
  <si>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</si>
  <si>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</si>
  <si>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</si>
  <si>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</si>
  <si>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</si>
  <si>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</si>
  <si>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</si>
  <si>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</si>
  <si>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</si>
  <si>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</si>
  <si>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</si>
  <si>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</si>
  <si>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</si>
  <si>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</si>
  <si>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</si>
  <si>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</si>
  <si>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</si>
  <si>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</si>
  <si>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</si>
  <si>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</si>
  <si>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</si>
  <si>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</si>
  <si>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</si>
  <si>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</si>
  <si>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</si>
  <si>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</si>
  <si>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</si>
  <si>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</si>
  <si>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</si>
  <si>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</si>
  <si>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</si>
  <si>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</si>
  <si>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</si>
  <si>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</si>
  <si>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</si>
  <si>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</si>
  <si>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</si>
  <si>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</si>
  <si>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</si>
  <si>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</si>
  <si>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</si>
  <si>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</si>
  <si>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</si>
  <si>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</si>
  <si>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</si>
  <si>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</si>
  <si>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</si>
  <si>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</si>
  <si>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</si>
  <si>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</si>
  <si>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</si>
  <si>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</si>
  <si>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</si>
  <si>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</si>
  <si>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</si>
  <si>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</si>
  <si>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</si>
  <si>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</si>
  <si>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</si>
  <si>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</si>
  <si>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</si>
  <si>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</si>
  <si>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</si>
  <si>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</si>
  <si>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</si>
  <si>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</si>
  <si>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</si>
  <si>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</si>
  <si>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</si>
  <si>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</si>
  <si>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</si>
  <si>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</si>
  <si>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</si>
  <si>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</si>
  <si>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</si>
  <si>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</si>
  <si>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</si>
  <si>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</si>
  <si>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</si>
  <si>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</si>
  <si>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</si>
  <si>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</si>
  <si>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</si>
  <si>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</si>
  <si>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</si>
  <si>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</si>
  <si>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</si>
  <si>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</si>
  <si>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</si>
  <si>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</si>
  <si>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</si>
  <si>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</si>
  <si>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</si>
  <si>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</si>
  <si>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</si>
  <si>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</si>
  <si>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</si>
  <si>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</si>
  <si>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</si>
  <si>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</si>
  <si>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</si>
  <si>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</si>
  <si>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</si>
  <si>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</si>
  <si>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</si>
  <si>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</si>
  <si>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</si>
  <si>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</si>
  <si>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</si>
  <si>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</si>
  <si>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</si>
  <si>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</si>
  <si>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</si>
  <si>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</si>
  <si>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</si>
  <si>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</si>
  <si>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</si>
  <si>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</si>
  <si>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</si>
  <si>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</si>
  <si>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</si>
  <si>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</si>
  <si>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</si>
  <si>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</si>
  <si>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</si>
  <si>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</si>
  <si>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</si>
  <si>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</si>
  <si>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</si>
  <si>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</si>
  <si>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</si>
  <si>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</si>
  <si>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</si>
  <si>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</si>
  <si>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</si>
  <si>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</si>
  <si>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</si>
  <si>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</si>
  <si>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</si>
  <si>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</si>
  <si>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</si>
  <si>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</si>
  <si>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</si>
  <si>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</si>
  <si>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</si>
  <si>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</si>
  <si>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</si>
  <si>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</si>
  <si>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</si>
  <si>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</si>
  <si>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</si>
  <si>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</si>
  <si>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</si>
  <si>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</si>
  <si>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</si>
  <si>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</si>
  <si>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</si>
  <si>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</si>
  <si>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</si>
  <si>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</si>
  <si>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</si>
  <si>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</si>
  <si>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</si>
  <si>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</si>
  <si>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</si>
  <si>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</si>
  <si>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</si>
  <si>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</si>
  <si>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</si>
  <si>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</si>
  <si>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</si>
  <si>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</si>
  <si>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</si>
  <si>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</si>
  <si>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</si>
  <si>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</si>
  <si>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</si>
  <si>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</si>
  <si>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</si>
  <si>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</si>
  <si>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</si>
  <si>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</si>
  <si>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</si>
  <si>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</si>
  <si>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</si>
  <si>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</si>
  <si>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</si>
  <si>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</si>
  <si>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</si>
  <si>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</si>
  <si>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</si>
  <si>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</si>
  <si>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</si>
  <si>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</si>
  <si>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</si>
  <si>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</si>
  <si>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</si>
  <si>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</si>
  <si>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</si>
  <si>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</si>
  <si>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</si>
  <si>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</si>
  <si>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</si>
  <si>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</si>
  <si>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</si>
  <si>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</si>
  <si>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</si>
  <si>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</si>
  <si>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</si>
  <si>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</si>
  <si>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</si>
  <si>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</si>
  <si>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</si>
  <si>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</si>
  <si>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</si>
  <si>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</si>
  <si>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</si>
  <si>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</si>
  <si>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</si>
  <si>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</si>
  <si>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</si>
  <si>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</si>
  <si>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</si>
  <si>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</si>
  <si>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</si>
  <si>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</si>
  <si>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</si>
  <si>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</si>
  <si>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</si>
  <si>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</si>
  <si>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</si>
  <si>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</si>
  <si>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</si>
  <si>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</si>
  <si>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</si>
  <si>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</si>
  <si>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</si>
  <si>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</si>
  <si>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</si>
  <si>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</si>
  <si>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</si>
  <si>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</si>
  <si>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</si>
  <si>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</si>
  <si>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</si>
  <si>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</si>
  <si>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</si>
  <si>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</si>
  <si>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</si>
  <si>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</si>
  <si>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</si>
  <si>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</si>
  <si>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</si>
  <si>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</si>
  <si>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</si>
  <si>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</si>
  <si>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</si>
  <si>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</si>
  <si>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</si>
  <si>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</si>
  <si>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</si>
  <si>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</si>
  <si>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</si>
  <si>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</si>
  <si>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</si>
  <si>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</si>
  <si>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</si>
  <si>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</si>
  <si>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</si>
  <si>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</si>
  <si>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</si>
  <si>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</si>
  <si>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</si>
  <si>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</si>
  <si>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</si>
  <si>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</si>
  <si>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</si>
  <si>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</si>
  <si>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</si>
  <si>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</si>
  <si>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</si>
  <si>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</si>
  <si>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</si>
  <si>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</si>
  <si>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</si>
  <si>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</si>
  <si>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</si>
  <si>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</si>
  <si>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</si>
  <si>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</si>
  <si>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</si>
  <si>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</si>
  <si>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</si>
  <si>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</si>
  <si>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</si>
  <si>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</si>
  <si>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</si>
  <si>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</si>
  <si>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</si>
  <si>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</si>
  <si>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</si>
  <si>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</si>
  <si>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</si>
  <si>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</si>
  <si>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</si>
  <si>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</si>
  <si>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</si>
  <si>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</si>
  <si>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</si>
  <si>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</si>
  <si>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</si>
  <si>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</si>
  <si>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</si>
  <si>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</si>
  <si>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</si>
  <si>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</si>
  <si>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</si>
  <si>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</si>
  <si>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</si>
  <si>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</si>
  <si>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</si>
  <si>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</si>
  <si>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</si>
  <si>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</si>
  <si>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</si>
  <si>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</si>
  <si>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</si>
  <si>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</si>
  <si>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</si>
  <si>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</si>
  <si>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</si>
  <si>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</si>
  <si>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</si>
  <si>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</si>
  <si>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</si>
  <si>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</si>
  <si>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</si>
  <si>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</si>
  <si>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</si>
  <si>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</si>
  <si>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</si>
  <si>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</si>
  <si>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</si>
  <si>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</si>
  <si>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</si>
  <si>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</si>
  <si>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</si>
  <si>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</si>
  <si>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</si>
  <si>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</si>
  <si>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</si>
  <si>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</si>
  <si>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</si>
  <si>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</si>
  <si>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</si>
  <si>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</si>
  <si>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</si>
  <si>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</si>
  <si>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</si>
  <si>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</si>
  <si>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</si>
  <si>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</si>
  <si>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</si>
  <si>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</si>
  <si>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</si>
  <si>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</si>
  <si>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</si>
  <si>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</si>
  <si>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</si>
  <si>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</si>
  <si>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</si>
  <si>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</si>
  <si>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</si>
  <si>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</si>
  <si>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</si>
  <si>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</si>
  <si>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</si>
  <si>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</si>
  <si>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</si>
  <si>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</si>
  <si>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</si>
  <si>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</si>
  <si>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</si>
  <si>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</si>
  <si>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</si>
  <si>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</si>
  <si>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</si>
  <si>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</si>
  <si>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</si>
  <si>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</si>
  <si>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</si>
  <si>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</si>
  <si>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</si>
  <si>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</si>
  <si>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</si>
  <si>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</si>
  <si>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</si>
  <si>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</si>
  <si>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</si>
  <si>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</si>
  <si>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</si>
  <si>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</si>
  <si>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</si>
  <si>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</si>
  <si>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</si>
  <si>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</si>
  <si>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</si>
  <si>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</si>
  <si>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</si>
  <si>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</si>
  <si>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</si>
  <si>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</si>
  <si>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</si>
  <si>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</si>
  <si>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</si>
  <si>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</si>
  <si>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</si>
  <si>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</si>
  <si>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</si>
  <si>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</si>
  <si>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</si>
  <si>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</si>
  <si>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</si>
  <si>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</si>
  <si>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</si>
  <si>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</si>
  <si>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</si>
  <si>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</si>
  <si>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</si>
  <si>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</si>
  <si>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</si>
  <si>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</si>
  <si>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</si>
  <si>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</si>
  <si>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</si>
  <si>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</si>
  <si>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</si>
  <si>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</si>
  <si>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</si>
  <si>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</si>
  <si>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</si>
  <si>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</si>
  <si>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</si>
  <si>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</si>
  <si>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</si>
  <si>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</si>
  <si>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</si>
  <si>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</si>
  <si>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</si>
  <si>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</si>
  <si>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</si>
  <si>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</si>
  <si>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</si>
  <si>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</si>
  <si>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</si>
  <si>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</si>
  <si>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</si>
  <si>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</si>
  <si>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</si>
  <si>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</si>
  <si>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</si>
  <si>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</si>
  <si>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</si>
  <si>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</si>
  <si>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</si>
  <si>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</si>
  <si>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</si>
  <si>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</si>
  <si>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</si>
  <si>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</si>
  <si>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</si>
  <si>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</si>
  <si>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</si>
  <si>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</si>
  <si>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</si>
  <si>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</si>
  <si>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</si>
  <si>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</si>
  <si>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</si>
  <si>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</si>
  <si>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</si>
  <si>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</si>
  <si>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</si>
  <si>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</si>
  <si>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</si>
  <si>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</si>
  <si>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</si>
  <si>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</si>
  <si>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</si>
  <si>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</si>
  <si>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</si>
  <si>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</si>
  <si>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</si>
  <si>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</si>
  <si>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</si>
  <si>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</si>
  <si>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</si>
  <si>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</si>
  <si>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</si>
  <si>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</si>
  <si>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</si>
  <si>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</si>
  <si>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</si>
  <si>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</si>
  <si>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</si>
  <si>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</si>
  <si>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</si>
  <si>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</si>
  <si>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</si>
  <si>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</si>
  <si>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</si>
  <si>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</si>
  <si>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</si>
  <si>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</si>
  <si>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</si>
  <si>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</si>
  <si>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</si>
  <si>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</si>
  <si>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</si>
  <si>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</si>
  <si>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</si>
  <si>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</si>
  <si>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</si>
  <si>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</si>
  <si>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</si>
  <si>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</si>
  <si>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</si>
  <si>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</si>
  <si>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</si>
  <si>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</si>
  <si>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</si>
  <si>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</si>
  <si>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</si>
  <si>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</si>
  <si>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</si>
  <si>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</si>
  <si>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</si>
  <si>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</si>
  <si>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</si>
  <si>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</si>
  <si>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</si>
  <si>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</si>
  <si>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</si>
  <si>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</si>
  <si>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</si>
  <si>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</si>
  <si>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</si>
  <si>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</si>
  <si>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</si>
  <si>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</si>
  <si>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</si>
  <si>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</si>
  <si>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</si>
  <si>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</si>
  <si>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</si>
  <si>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</si>
  <si>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</si>
  <si>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</si>
  <si>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</si>
  <si>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</si>
  <si>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</si>
  <si>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</si>
  <si>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</si>
  <si>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</si>
  <si>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</si>
  <si>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</si>
  <si>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</si>
  <si>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</si>
  <si>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</si>
  <si>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</si>
  <si>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</si>
  <si>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</si>
  <si>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</si>
  <si>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</si>
  <si>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</si>
  <si>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</si>
  <si>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</si>
  <si>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</si>
  <si>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</si>
  <si>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</si>
  <si>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</si>
  <si>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</si>
  <si>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</si>
  <si>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</si>
  <si>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</si>
  <si>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</si>
  <si>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</si>
  <si>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</si>
  <si>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</si>
  <si>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</si>
  <si>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</si>
  <si>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</si>
  <si>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</si>
  <si>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</si>
  <si>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</si>
  <si>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</si>
  <si>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</si>
  <si>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</si>
  <si>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</si>
  <si>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</si>
  <si>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</si>
  <si>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</si>
  <si>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</si>
  <si>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</si>
  <si>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</si>
  <si>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</si>
  <si>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</si>
  <si>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</si>
  <si>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</si>
  <si>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</si>
  <si>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</si>
  <si>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</si>
  <si>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</si>
  <si>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</si>
  <si>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</si>
  <si>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</si>
  <si>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</si>
  <si>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</si>
  <si>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</si>
  <si>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</si>
  <si>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</si>
  <si>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</si>
  <si>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</si>
  <si>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</si>
  <si>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</si>
  <si>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</si>
  <si>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</si>
  <si>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</si>
  <si>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</si>
  <si>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</si>
  <si>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</si>
  <si>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</si>
  <si>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</si>
  <si>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</si>
  <si>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</si>
  <si>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</si>
  <si>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</si>
  <si>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</si>
  <si>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</si>
  <si>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</si>
  <si>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</si>
  <si>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</si>
  <si>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</si>
  <si>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</si>
  <si>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</si>
  <si>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</si>
  <si>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</si>
  <si>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</si>
  <si>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</si>
  <si>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</si>
  <si>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</si>
  <si>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</si>
  <si>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</si>
  <si>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</si>
  <si>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</si>
  <si>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</si>
  <si>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</si>
  <si>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</si>
  <si>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</si>
  <si>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</si>
  <si>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</si>
  <si>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</si>
  <si>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</si>
  <si>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</si>
  <si>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</si>
  <si>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</si>
  <si>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</si>
  <si>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</si>
  <si>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</si>
  <si>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</si>
  <si>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</si>
  <si>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</si>
  <si>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</si>
  <si>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</si>
  <si>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</si>
  <si>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</si>
  <si>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</si>
  <si>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</si>
  <si>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</si>
  <si>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</si>
  <si>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</si>
  <si>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</si>
  <si>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</si>
  <si>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</si>
  <si>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</si>
  <si>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</si>
  <si>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</si>
  <si>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</si>
  <si>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</si>
  <si>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</si>
  <si>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</si>
  <si>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</si>
  <si>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</si>
  <si>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</si>
  <si>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</si>
  <si>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</si>
  <si>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</si>
  <si>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</si>
  <si>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</si>
  <si>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</si>
  <si>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</si>
  <si>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</si>
  <si>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</si>
  <si>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</si>
  <si>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</si>
  <si>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</si>
  <si>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</si>
  <si>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</si>
  <si>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</si>
  <si>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</si>
  <si>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</si>
  <si>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</si>
  <si>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</si>
  <si>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</si>
  <si>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</si>
  <si>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</si>
  <si>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</si>
  <si>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</si>
  <si>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</si>
  <si>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</si>
  <si>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</si>
  <si>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</si>
  <si>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</si>
  <si>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</si>
  <si>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</si>
  <si>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</si>
  <si>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</si>
  <si>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</si>
  <si>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</si>
  <si>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</si>
  <si>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</si>
  <si>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</si>
  <si>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</si>
  <si>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</si>
  <si>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</si>
  <si>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</si>
  <si>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</si>
  <si>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</si>
  <si>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</si>
  <si>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</si>
  <si>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</si>
  <si>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</si>
  <si>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</si>
  <si>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</si>
  <si>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</si>
  <si>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</si>
  <si>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</si>
  <si>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</si>
  <si>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</si>
  <si>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</si>
  <si>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</si>
  <si>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</si>
  <si>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</si>
  <si>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</si>
  <si>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</si>
  <si>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</si>
  <si>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</si>
  <si>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</si>
  <si>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</si>
  <si>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</si>
  <si>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</si>
  <si>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</si>
  <si>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</si>
  <si>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</si>
  <si>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</si>
  <si>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</si>
  <si>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</si>
  <si>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</si>
  <si>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</si>
  <si>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</si>
  <si>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</si>
  <si>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</si>
  <si>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</si>
  <si>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</si>
  <si>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</si>
  <si>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</si>
  <si>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</si>
  <si>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</si>
  <si>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</si>
  <si>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</si>
  <si>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</si>
  <si>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</si>
  <si>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</si>
  <si>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</si>
  <si>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</si>
  <si>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</si>
  <si>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</si>
  <si>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</si>
  <si>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</si>
  <si>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</si>
  <si>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</si>
  <si>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</si>
  <si>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</si>
  <si>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</si>
  <si>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</si>
  <si>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</si>
  <si>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</si>
  <si>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</si>
  <si>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</si>
  <si>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</si>
  <si>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</si>
  <si>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</si>
  <si>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</si>
  <si>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</si>
  <si>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</si>
  <si>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</si>
  <si>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</si>
  <si>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</si>
  <si>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</si>
  <si>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</si>
  <si>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</si>
  <si>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</si>
  <si>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</si>
  <si>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</si>
  <si>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</si>
  <si>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</si>
  <si>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</si>
  <si>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</si>
  <si>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</si>
  <si>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</si>
  <si>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</si>
  <si>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</si>
  <si>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</si>
  <si>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</si>
  <si>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</si>
  <si>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</si>
  <si>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</si>
  <si>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</si>
  <si>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</si>
  <si>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</si>
  <si>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</si>
  <si>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</si>
  <si>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</si>
  <si>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</si>
  <si>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</si>
  <si>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</si>
  <si>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</si>
  <si>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</si>
  <si>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</si>
  <si>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</si>
  <si>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</si>
  <si>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</si>
  <si>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</si>
  <si>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</si>
  <si>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</si>
  <si>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</si>
  <si>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</si>
  <si>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</si>
  <si>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</si>
  <si>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</si>
  <si>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</si>
  <si>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</si>
  <si>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</si>
  <si>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</si>
  <si>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</si>
  <si>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</si>
  <si>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</si>
  <si>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</si>
  <si>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</si>
  <si>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</si>
  <si>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</si>
  <si>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</si>
  <si>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</si>
  <si>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</si>
  <si>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</si>
  <si>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</si>
  <si>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</si>
  <si>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</si>
  <si>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</si>
  <si>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</si>
  <si>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</si>
  <si>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</si>
  <si>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</si>
  <si>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</si>
  <si>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</si>
  <si>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</si>
  <si>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</si>
  <si>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</si>
  <si>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</si>
  <si>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</si>
  <si>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</si>
  <si>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</si>
  <si>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</si>
  <si>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</si>
  <si>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</si>
  <si>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</si>
  <si>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</si>
  <si>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</si>
  <si>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</si>
  <si>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</si>
  <si>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</si>
  <si>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</si>
  <si>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</si>
  <si>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</si>
  <si>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</si>
  <si>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</si>
  <si>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</si>
  <si>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</si>
  <si>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</si>
  <si>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</si>
  <si>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</si>
  <si>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</si>
  <si>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</si>
  <si>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</si>
  <si>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</si>
  <si>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</si>
  <si>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</si>
  <si>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</si>
  <si>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</si>
  <si>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</si>
  <si>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</si>
  <si>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</si>
  <si>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</si>
  <si>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</si>
  <si>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</si>
  <si>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</si>
  <si>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</si>
  <si>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</si>
  <si>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</si>
  <si>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</si>
  <si>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</si>
  <si>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</si>
  <si>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</si>
  <si>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</si>
  <si>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</si>
  <si>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</si>
  <si>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</si>
  <si>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</si>
  <si>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</si>
  <si>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</si>
  <si>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</si>
  <si>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</si>
  <si>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</si>
  <si>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</si>
  <si>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</si>
  <si>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</si>
  <si>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</si>
  <si>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</si>
  <si>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</si>
  <si>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</si>
  <si>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</si>
  <si>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</si>
  <si>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</si>
  <si>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</si>
  <si>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</si>
  <si>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</si>
  <si>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</si>
  <si>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</si>
  <si>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</si>
  <si>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</si>
  <si>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</si>
  <si>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</si>
  <si>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</si>
  <si>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</si>
  <si>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</si>
  <si>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</si>
  <si>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</si>
  <si>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</si>
  <si>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</si>
  <si>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</si>
  <si>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</si>
  <si>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</si>
  <si>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</si>
  <si>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</si>
  <si>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</si>
  <si>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</si>
  <si>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</si>
  <si>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</si>
  <si>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</si>
  <si>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</si>
  <si>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</si>
  <si>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</si>
  <si>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</si>
  <si>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</si>
  <si>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</si>
  <si>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</si>
  <si>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</si>
  <si>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</si>
  <si>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</si>
  <si>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</si>
  <si>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</si>
  <si>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</si>
  <si>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</si>
  <si>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</si>
  <si>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</si>
  <si>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</si>
  <si>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</si>
  <si>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</si>
  <si>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</si>
  <si>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</si>
  <si>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</si>
  <si>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</si>
  <si>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</si>
  <si>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</si>
  <si>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</si>
  <si>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</si>
  <si>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</si>
  <si>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</si>
  <si>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</si>
  <si>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</si>
  <si>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</si>
  <si>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</si>
  <si>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</si>
  <si>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</si>
  <si>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</si>
  <si>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</si>
  <si>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</si>
  <si>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</si>
  <si>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</si>
  <si>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</si>
  <si>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</si>
  <si>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</si>
  <si>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</si>
  <si>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</si>
  <si>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</si>
  <si>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</si>
  <si>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</si>
  <si>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</si>
  <si>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</si>
  <si>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</si>
  <si>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</si>
  <si>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</si>
  <si>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</si>
  <si>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</si>
  <si>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</si>
  <si>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</si>
  <si>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</si>
  <si>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</si>
  <si>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</si>
  <si>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</si>
  <si>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</si>
  <si>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</si>
  <si>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</si>
  <si>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</si>
  <si>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</si>
  <si>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</si>
  <si>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</si>
  <si>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</si>
  <si>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</si>
  <si>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</si>
  <si>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</si>
  <si>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</si>
  <si>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</si>
  <si>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</si>
  <si>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</si>
  <si>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</si>
  <si>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</si>
  <si>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</si>
  <si>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</si>
  <si>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</si>
  <si>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</si>
  <si>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</si>
  <si>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</si>
  <si>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</si>
  <si>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</si>
  <si>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</si>
  <si>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</si>
  <si>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</si>
  <si>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</si>
  <si>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</si>
  <si>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</si>
  <si>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</si>
  <si>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</si>
  <si>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</si>
  <si>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</si>
  <si>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</si>
  <si>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</si>
  <si>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</si>
  <si>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</si>
  <si>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</si>
  <si>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</si>
  <si>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</si>
  <si>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</si>
  <si>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</si>
  <si>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</si>
  <si>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</si>
  <si>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</si>
  <si>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</si>
  <si>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</si>
  <si>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</si>
  <si>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</si>
  <si>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</si>
  <si>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</si>
  <si>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</si>
  <si>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</si>
  <si>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</si>
  <si>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</si>
  <si>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</si>
  <si>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</si>
  <si>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</si>
  <si>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</si>
  <si>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</si>
  <si>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</si>
  <si>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</si>
  <si>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</si>
  <si>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</si>
  <si>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</si>
  <si>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</si>
  <si>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</si>
  <si>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</si>
  <si>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</si>
  <si>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</si>
  <si>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</si>
  <si>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</si>
  <si>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</si>
  <si>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</si>
  <si>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</si>
  <si>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</si>
  <si>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</si>
  <si>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</si>
  <si>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</si>
  <si>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</si>
  <si>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</si>
  <si>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</si>
  <si>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</si>
  <si>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</si>
  <si>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</si>
  <si>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</si>
  <si>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</si>
  <si>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</si>
  <si>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</si>
  <si>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</si>
  <si>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</si>
  <si>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</si>
  <si>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</si>
  <si>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</si>
  <si>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</si>
  <si>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</si>
  <si>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</si>
  <si>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</si>
  <si>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</si>
  <si>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</si>
  <si>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</si>
  <si>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</si>
  <si>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</si>
  <si>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</si>
  <si>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</si>
  <si>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</si>
  <si>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</si>
  <si>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</si>
  <si>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</si>
  <si>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</si>
  <si>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</si>
  <si>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</si>
  <si>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</si>
  <si>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</si>
  <si>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</si>
  <si>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</si>
  <si>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</si>
  <si>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</si>
  <si>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</si>
  <si>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</si>
  <si>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</si>
  <si>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</si>
  <si>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</si>
  <si>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</si>
  <si>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</si>
  <si>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</si>
  <si>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</si>
  <si>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</si>
  <si>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</si>
  <si>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</si>
  <si>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</si>
  <si>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</si>
  <si>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</si>
  <si>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</si>
  <si>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</si>
  <si>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</si>
  <si>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</si>
  <si>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</si>
  <si>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</si>
  <si>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</si>
  <si>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</si>
  <si>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</si>
  <si>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</si>
  <si>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</si>
  <si>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</si>
  <si>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</si>
  <si>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</si>
  <si>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</si>
  <si>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</si>
  <si>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</si>
  <si>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</si>
  <si>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</si>
  <si>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</si>
  <si>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</si>
  <si>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</si>
  <si>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</si>
  <si>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</si>
  <si>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</si>
  <si>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</si>
  <si>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</si>
  <si>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</si>
  <si>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</si>
  <si>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</si>
  <si>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</si>
  <si>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</si>
  <si>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</si>
  <si>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</si>
  <si>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</si>
  <si>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</si>
  <si>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</si>
  <si>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</si>
  <si>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</si>
  <si>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</si>
  <si>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</si>
  <si>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</si>
  <si>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</si>
  <si>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</si>
  <si>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</si>
  <si>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</si>
  <si>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</si>
  <si>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</si>
  <si>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</si>
  <si>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</si>
  <si>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</si>
  <si>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</si>
  <si>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</si>
  <si>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</si>
  <si>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</si>
  <si>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</si>
  <si>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</si>
  <si>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</si>
  <si>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</si>
  <si>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</si>
  <si>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</si>
  <si>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</si>
  <si>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</si>
  <si>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</si>
  <si>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</si>
  <si>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</si>
  <si>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</si>
  <si>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</si>
  <si>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</si>
  <si>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</si>
  <si>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</si>
  <si>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</si>
  <si>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</si>
  <si>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</si>
  <si>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</si>
  <si>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</si>
  <si>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</si>
  <si>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</si>
  <si>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</si>
  <si>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</si>
  <si>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</si>
  <si>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</si>
  <si>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</si>
  <si>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</si>
  <si>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</si>
  <si>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</si>
  <si>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</si>
  <si>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</si>
  <si>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</si>
  <si>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</si>
  <si>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</si>
  <si>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</si>
  <si>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</si>
  <si>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</si>
  <si>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</si>
  <si>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</si>
  <si>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</si>
  <si>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</si>
  <si>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</si>
  <si>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</si>
  <si>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</si>
  <si>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</si>
  <si>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</si>
  <si>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</si>
  <si>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</si>
  <si>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</si>
  <si>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</si>
  <si>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</si>
  <si>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</si>
  <si>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</si>
  <si>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</si>
  <si>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</si>
  <si>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</si>
  <si>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</si>
  <si>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</si>
  <si>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</si>
  <si>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</si>
  <si>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</si>
  <si>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</si>
  <si>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</si>
  <si>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</si>
  <si>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</si>
  <si>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</si>
  <si>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</si>
  <si>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</si>
  <si>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</si>
  <si>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</si>
  <si>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</si>
  <si>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</si>
  <si>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</si>
  <si>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</si>
  <si>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</si>
  <si>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</si>
  <si>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</si>
  <si>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</si>
  <si>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</si>
  <si>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</si>
  <si>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</si>
  <si>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</si>
  <si>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</si>
  <si>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</si>
  <si>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</si>
  <si>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</si>
  <si>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</si>
  <si>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</si>
  <si>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</si>
  <si>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</si>
  <si>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</si>
  <si>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</si>
  <si>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</si>
  <si>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</si>
  <si>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</si>
  <si>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</si>
  <si>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</si>
  <si>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</si>
  <si>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</si>
  <si>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</si>
  <si>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</si>
  <si>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</si>
  <si>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</si>
  <si>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</si>
  <si>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</si>
  <si>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</si>
  <si>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</si>
  <si>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</si>
  <si>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</si>
  <si>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</si>
  <si>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</si>
  <si>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</si>
  <si>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</si>
  <si>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</si>
  <si>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</si>
  <si>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</si>
  <si>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</si>
  <si>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</si>
  <si>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</si>
  <si>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</si>
  <si>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</si>
  <si>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</si>
  <si>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</si>
  <si>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</si>
  <si>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</si>
  <si>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</si>
  <si>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</si>
  <si>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</si>
  <si>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</si>
  <si>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</si>
  <si>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</si>
  <si>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</si>
  <si>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</si>
  <si>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</si>
  <si>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</si>
  <si>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</si>
  <si>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</si>
  <si>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</si>
  <si>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</si>
  <si>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</si>
  <si>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</si>
  <si>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</si>
  <si>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</si>
  <si>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</si>
  <si>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</si>
  <si>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</si>
  <si>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</si>
  <si>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</si>
  <si>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</si>
  <si>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</si>
  <si>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</si>
  <si>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</si>
  <si>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</si>
  <si>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</si>
  <si>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</si>
  <si>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</si>
  <si>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</si>
  <si>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</si>
  <si>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</si>
  <si>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</si>
  <si>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</si>
  <si>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</si>
  <si>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</si>
  <si>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</si>
  <si>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</si>
  <si>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</si>
  <si>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</si>
  <si>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</si>
  <si>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</si>
  <si>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</si>
  <si>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</si>
  <si>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</si>
  <si>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</si>
  <si>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</si>
  <si>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</si>
  <si>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</si>
  <si>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</si>
  <si>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</si>
  <si>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</si>
  <si>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</si>
  <si>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</si>
  <si>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</si>
  <si>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</si>
  <si>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</si>
  <si>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</si>
  <si>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</si>
  <si>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</si>
  <si>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</si>
  <si>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</si>
  <si>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</si>
  <si>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</si>
  <si>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</si>
  <si>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</si>
  <si>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</si>
  <si>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</si>
  <si>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</si>
  <si>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</si>
  <si>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</si>
  <si>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</si>
  <si>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</si>
  <si>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</si>
  <si>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</si>
  <si>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</si>
  <si>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</si>
  <si>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</si>
  <si>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</si>
  <si>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</si>
  <si>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</si>
  <si>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</si>
  <si>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</si>
  <si>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</si>
  <si>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</si>
  <si>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</si>
  <si>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</si>
  <si>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</si>
  <si>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</si>
  <si>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</si>
  <si>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</si>
  <si>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</si>
  <si>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</si>
  <si>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</si>
  <si>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</si>
  <si>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</si>
  <si>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</si>
  <si>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</si>
  <si>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</si>
  <si>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</si>
  <si>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</si>
  <si>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</si>
  <si>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</si>
  <si>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</si>
  <si>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</si>
  <si>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</si>
  <si>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</si>
  <si>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</si>
  <si>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</si>
  <si>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</si>
  <si>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</si>
  <si>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</si>
  <si>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</si>
  <si>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</si>
  <si>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</si>
  <si>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</si>
  <si>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</si>
  <si>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</si>
  <si>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</si>
  <si>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</si>
  <si>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</si>
  <si>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</si>
  <si>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</si>
  <si>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</si>
  <si>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</si>
  <si>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</si>
  <si>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</si>
  <si>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</si>
  <si>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</si>
  <si>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</si>
  <si>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</si>
  <si>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</si>
  <si>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</si>
  <si>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</si>
  <si>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</si>
  <si>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</si>
  <si>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</si>
  <si>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</si>
  <si>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</si>
  <si>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</si>
  <si>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</si>
  <si>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</si>
  <si>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</si>
  <si>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</si>
  <si>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</si>
  <si>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</si>
  <si>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</si>
  <si>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</si>
  <si>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</si>
  <si>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</si>
  <si>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</si>
  <si>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</si>
  <si>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</si>
  <si>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</si>
  <si>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</si>
  <si>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</si>
  <si>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</si>
  <si>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</si>
  <si>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</si>
  <si>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</si>
  <si>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</si>
  <si>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</si>
  <si>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</si>
  <si>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</si>
  <si>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</si>
  <si>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</si>
  <si>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</si>
  <si>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</si>
  <si>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</si>
  <si>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</si>
  <si>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</si>
  <si>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</si>
  <si>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</si>
  <si>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</si>
  <si>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</si>
  <si>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</si>
  <si>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</si>
  <si>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</si>
  <si>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</si>
  <si>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</si>
  <si>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</si>
  <si>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</si>
  <si>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</si>
  <si>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</si>
  <si>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</si>
  <si>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</si>
  <si>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</si>
  <si>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</si>
  <si>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</si>
  <si>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</si>
  <si>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</si>
  <si>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</si>
  <si>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</si>
  <si>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</si>
  <si>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</si>
  <si>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</si>
  <si>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</si>
  <si>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</si>
  <si>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</si>
  <si>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</si>
  <si>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</si>
  <si>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</si>
  <si>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</si>
  <si>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</si>
  <si>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</si>
  <si>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</si>
  <si>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</si>
  <si>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</si>
  <si>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</si>
  <si>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</si>
  <si>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</si>
  <si>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</si>
  <si>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</si>
  <si>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</si>
  <si>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</si>
  <si>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</si>
  <si>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</si>
  <si>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</si>
  <si>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</si>
  <si>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</si>
  <si>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</si>
  <si>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</si>
  <si>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</si>
  <si>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</si>
  <si>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</si>
  <si>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</si>
  <si>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</si>
  <si>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</si>
  <si>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</si>
  <si>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</si>
  <si>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</si>
  <si>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</si>
  <si>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</si>
  <si>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</si>
  <si>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</si>
  <si>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</si>
  <si>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</si>
  <si>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</si>
  <si>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</si>
  <si>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</si>
  <si>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</si>
  <si>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</si>
  <si>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</si>
  <si>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</si>
  <si>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</si>
  <si>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</si>
  <si>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</si>
  <si>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</si>
  <si>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</si>
  <si>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</si>
  <si>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</si>
  <si>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</si>
  <si>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</si>
  <si>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</si>
  <si>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</si>
  <si>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</si>
  <si>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</si>
  <si>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</si>
  <si>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</si>
  <si>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</si>
  <si>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</si>
  <si>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</si>
  <si>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</si>
  <si>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</si>
  <si>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</si>
  <si>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</si>
  <si>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</si>
  <si>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</si>
  <si>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</si>
  <si>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</si>
  <si>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</si>
  <si>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</si>
  <si>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</si>
  <si>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</si>
  <si>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</si>
  <si>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</si>
  <si>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</si>
  <si>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</si>
  <si>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</si>
  <si>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</si>
  <si>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</si>
  <si>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</si>
  <si>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</si>
  <si>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</si>
  <si>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</si>
  <si>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</si>
  <si>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</si>
  <si>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</si>
  <si>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</si>
  <si>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</si>
  <si>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</si>
  <si>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</si>
  <si>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</si>
  <si>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</si>
  <si>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</si>
  <si>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</si>
  <si>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</si>
  <si>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</si>
  <si>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</si>
  <si>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</si>
  <si>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</si>
  <si>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</si>
  <si>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</si>
  <si>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</si>
  <si>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</si>
  <si>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</si>
  <si>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</si>
  <si>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</si>
  <si>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</si>
  <si>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</si>
  <si>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</si>
  <si>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</si>
  <si>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</si>
  <si>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</si>
  <si>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</si>
  <si>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</si>
  <si>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</si>
  <si>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</si>
  <si>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</si>
  <si>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</si>
  <si>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</si>
  <si>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</si>
  <si>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</si>
  <si>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</si>
  <si>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</si>
  <si>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</si>
  <si>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</si>
  <si>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</si>
  <si>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</si>
  <si>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</si>
  <si>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</si>
  <si>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</si>
  <si>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</si>
  <si>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</si>
  <si>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</si>
  <si>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</si>
  <si>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</si>
  <si>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</si>
  <si>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</si>
  <si>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</si>
  <si>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</si>
  <si>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</si>
  <si>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</si>
  <si>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</si>
  <si>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</si>
  <si>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</si>
  <si>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</si>
  <si>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</si>
  <si>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</si>
  <si>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</si>
  <si>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</si>
  <si>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</si>
  <si>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</si>
  <si>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</si>
  <si>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</si>
  <si>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</si>
  <si>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</si>
  <si>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</si>
  <si>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</si>
  <si>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</si>
  <si>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</si>
  <si>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</si>
  <si>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</si>
  <si>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</si>
  <si>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</si>
  <si>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</si>
  <si>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</si>
  <si>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</si>
  <si>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</si>
  <si>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</si>
  <si>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</si>
  <si>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</si>
  <si>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</si>
  <si>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</si>
  <si>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</si>
  <si>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</si>
  <si>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</si>
  <si>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</si>
  <si>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</si>
  <si>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</si>
  <si>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</si>
  <si>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</si>
  <si>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</si>
  <si>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</si>
  <si>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</si>
  <si>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</si>
  <si>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</si>
  <si>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</si>
  <si>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</si>
  <si>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</si>
  <si>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</si>
  <si>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</si>
  <si>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</si>
  <si>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</si>
  <si>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</si>
  <si>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</si>
  <si>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</si>
  <si>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</si>
  <si>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</si>
  <si>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</si>
  <si>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</si>
  <si>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</si>
  <si>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</si>
  <si>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</si>
  <si>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</si>
  <si>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</si>
  <si>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</si>
  <si>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</si>
  <si>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</si>
  <si>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</si>
  <si>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</si>
  <si>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</si>
  <si>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</si>
  <si>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</si>
  <si>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</si>
  <si>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</si>
  <si>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</si>
  <si>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</si>
  <si>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</si>
  <si>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</si>
  <si>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</si>
  <si>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</si>
  <si>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</si>
  <si>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</si>
  <si>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</si>
  <si>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</si>
  <si>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</si>
  <si>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</si>
  <si>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</si>
  <si>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</si>
  <si>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</si>
  <si>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</si>
  <si>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</si>
  <si>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</si>
  <si>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</si>
  <si>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</si>
  <si>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</si>
  <si>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</si>
  <si>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</si>
  <si>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</si>
  <si>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</si>
  <si>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</si>
  <si>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</si>
  <si>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</si>
  <si>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</si>
  <si>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</si>
  <si>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</si>
  <si>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</si>
  <si>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</si>
  <si>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</si>
  <si>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</si>
  <si>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</si>
  <si>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</si>
  <si>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</si>
  <si>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</si>
  <si>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</si>
  <si>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</si>
  <si>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</si>
  <si>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</si>
  <si>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</si>
  <si>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</si>
  <si>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</si>
  <si>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</si>
  <si>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</si>
  <si>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</si>
  <si>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</si>
  <si>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</si>
  <si>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</si>
  <si>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</si>
  <si>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</si>
  <si>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</si>
  <si>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</si>
  <si>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</si>
  <si>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</si>
  <si>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</si>
  <si>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</si>
  <si>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</si>
  <si>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</si>
  <si>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</si>
  <si>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</si>
  <si>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</si>
  <si>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</si>
  <si>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</si>
  <si>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</si>
  <si>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</si>
  <si>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</si>
  <si>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</si>
  <si>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</si>
  <si>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</si>
  <si>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</si>
  <si>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</si>
  <si>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</si>
  <si>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</si>
  <si>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</si>
  <si>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</si>
  <si>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</si>
  <si>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</si>
  <si>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</si>
  <si>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</si>
  <si>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</si>
  <si>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</si>
  <si>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</si>
  <si>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</si>
  <si>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</si>
  <si>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</si>
  <si>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</si>
  <si>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</si>
  <si>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</si>
  <si>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</si>
  <si>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</si>
  <si>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</si>
  <si>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</si>
  <si>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</si>
  <si>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</si>
  <si>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</si>
  <si>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</si>
  <si>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</si>
  <si>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</si>
  <si>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</si>
  <si>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</si>
  <si>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</si>
  <si>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</si>
  <si>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</si>
  <si>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</si>
  <si>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</si>
  <si>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</si>
  <si>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</si>
  <si>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</si>
  <si>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</si>
  <si>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</si>
  <si>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</si>
  <si>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</si>
  <si>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</si>
  <si>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</si>
  <si>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</si>
  <si>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</si>
  <si>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</si>
  <si>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</si>
  <si>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</si>
  <si>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</si>
  <si>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</si>
  <si>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</si>
  <si>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</si>
  <si>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</si>
  <si>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</si>
  <si>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</si>
  <si>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</si>
  <si>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</si>
  <si>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</si>
  <si>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</si>
  <si>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</si>
  <si>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</si>
  <si>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</si>
  <si>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</si>
  <si>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</si>
  <si>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</si>
  <si>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</si>
  <si>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</si>
  <si>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</si>
  <si>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</si>
  <si>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</si>
  <si>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</si>
  <si>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</si>
  <si>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</si>
  <si>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</si>
  <si>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</si>
  <si>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</si>
  <si>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</si>
  <si>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</si>
  <si>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</si>
  <si>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</si>
  <si>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</si>
  <si>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</si>
  <si>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</si>
  <si>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</si>
  <si>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</si>
  <si>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</si>
  <si>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</si>
  <si>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</si>
  <si>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</si>
  <si>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</si>
  <si>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</si>
  <si>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</si>
  <si>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</si>
  <si>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</si>
  <si>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</si>
  <si>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</si>
  <si>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</si>
  <si>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</si>
  <si>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</si>
  <si>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</si>
  <si>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</si>
  <si>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</si>
  <si>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</si>
  <si>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</si>
  <si>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</si>
  <si>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</si>
  <si>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</si>
  <si>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</si>
  <si>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</si>
  <si>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</si>
  <si>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</si>
  <si>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</si>
  <si>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</si>
  <si>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</si>
  <si>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</si>
  <si>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</si>
  <si>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</si>
  <si>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</si>
  <si>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</si>
  <si>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</si>
  <si>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</si>
  <si>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</si>
  <si>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</si>
  <si>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</si>
  <si>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</si>
  <si>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</si>
  <si>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</si>
  <si>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</si>
  <si>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</si>
  <si>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</si>
  <si>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</si>
  <si>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</si>
  <si>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</si>
  <si>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</si>
  <si>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</si>
  <si>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</si>
  <si>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</si>
  <si>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</si>
  <si>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</si>
  <si>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</si>
  <si>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</si>
  <si>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</si>
  <si>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</si>
  <si>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</si>
  <si>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</si>
  <si>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</si>
  <si>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</si>
  <si>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</si>
  <si>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</si>
  <si>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</si>
  <si>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</si>
  <si>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</si>
  <si>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</si>
  <si>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</si>
  <si>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</si>
  <si>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</si>
  <si>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</si>
  <si>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</si>
  <si>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</si>
  <si>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</si>
  <si>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</si>
  <si>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</si>
  <si>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</si>
  <si>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</si>
  <si>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</si>
  <si>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</si>
  <si>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</si>
  <si>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</si>
  <si>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</si>
  <si>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</si>
  <si>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</si>
  <si>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</si>
  <si>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</si>
  <si>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</si>
  <si>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</si>
  <si>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</si>
  <si>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</si>
  <si>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</si>
  <si>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</si>
  <si>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</si>
  <si>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</si>
  <si>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</si>
  <si>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</si>
  <si>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</si>
  <si>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</si>
  <si>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</si>
  <si>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</si>
  <si>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</si>
  <si>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</si>
  <si>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</si>
  <si>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</si>
  <si>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</si>
  <si>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</si>
  <si>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</si>
  <si>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</si>
  <si>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</si>
  <si>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</si>
  <si>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</si>
  <si>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</si>
  <si>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</si>
  <si>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</si>
  <si>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</si>
  <si>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</si>
  <si>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</si>
  <si>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</si>
  <si>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</si>
  <si>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</si>
  <si>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</si>
  <si>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</si>
  <si>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</si>
  <si>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</si>
  <si>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</si>
  <si>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</si>
  <si>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</si>
  <si>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</si>
  <si>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</si>
  <si>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</si>
  <si>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</si>
  <si>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</si>
  <si>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</si>
  <si>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</si>
  <si>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</si>
  <si>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</si>
  <si>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</si>
  <si>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</si>
  <si>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</si>
  <si>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</si>
  <si>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</si>
  <si>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</si>
  <si>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</si>
  <si>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</si>
  <si>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</si>
  <si>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</si>
  <si>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</si>
  <si>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</si>
  <si>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</si>
  <si>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</si>
  <si>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</si>
  <si>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</si>
  <si>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</si>
  <si>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</si>
  <si>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</si>
  <si>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</si>
  <si>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</si>
  <si>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</si>
  <si>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</si>
  <si>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</si>
  <si>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</si>
  <si>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</si>
  <si>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</si>
  <si>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</si>
  <si>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</si>
  <si>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</si>
  <si>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</si>
  <si>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</si>
  <si>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</si>
  <si>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</si>
  <si>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</si>
  <si>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</si>
  <si>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</si>
  <si>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</si>
  <si>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</si>
  <si>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</si>
  <si>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</si>
  <si>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</si>
  <si>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</si>
  <si>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</si>
  <si>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</si>
  <si>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</si>
  <si>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</si>
  <si>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</si>
  <si>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</si>
  <si>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</si>
  <si>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</si>
  <si>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</si>
  <si>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</si>
  <si>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</si>
  <si>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</si>
  <si>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</si>
  <si>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</si>
  <si>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</si>
  <si>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</si>
  <si>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</si>
  <si>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</si>
  <si>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</si>
  <si>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</si>
  <si>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</si>
  <si>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</si>
  <si>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</si>
  <si>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</si>
  <si>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</si>
  <si>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</si>
  <si>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</si>
  <si>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</si>
  <si>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</si>
  <si>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</si>
  <si>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</si>
  <si>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</si>
  <si>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</si>
  <si>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</si>
  <si>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</si>
  <si>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</si>
  <si>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</si>
  <si>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</si>
  <si>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</si>
  <si>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</si>
  <si>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</si>
  <si>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</si>
  <si>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</si>
  <si>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</si>
  <si>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</si>
  <si>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</si>
  <si>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</si>
  <si>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</si>
  <si>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</si>
  <si>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</si>
  <si>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</si>
  <si>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</si>
  <si>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</si>
  <si>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</si>
  <si>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</si>
  <si>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</si>
  <si>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</si>
  <si>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</si>
  <si>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</si>
  <si>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</si>
  <si>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</si>
  <si>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</si>
  <si>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</si>
  <si>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</si>
  <si>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</si>
  <si>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</si>
  <si>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</si>
  <si>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</si>
  <si>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</si>
  <si>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</si>
  <si>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</si>
  <si>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</si>
  <si>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</si>
  <si>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</si>
  <si>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</si>
  <si>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</si>
  <si>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</si>
  <si>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</si>
  <si>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</si>
  <si>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</si>
  <si>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</si>
  <si>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</si>
  <si>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</si>
  <si>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</si>
  <si>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</si>
  <si>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</si>
  <si>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</si>
  <si>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</si>
  <si>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</si>
  <si>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</si>
  <si>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</si>
  <si>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</si>
  <si>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</si>
  <si>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</si>
  <si>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</si>
  <si>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</si>
  <si>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</si>
  <si>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</si>
  <si>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</si>
  <si>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</si>
  <si>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</si>
  <si>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</si>
  <si>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</si>
  <si>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</si>
  <si>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</si>
  <si>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</si>
  <si>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</si>
  <si>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</si>
  <si>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</si>
  <si>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</si>
  <si>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</si>
  <si>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</si>
  <si>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</si>
  <si>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</si>
  <si>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</si>
  <si>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</si>
  <si>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</si>
  <si>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</si>
  <si>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</si>
  <si>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</si>
  <si>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</si>
  <si>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</si>
  <si>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</si>
  <si>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</si>
  <si>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</si>
  <si>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</si>
  <si>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</si>
  <si>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</si>
  <si>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</si>
  <si>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</si>
  <si>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</si>
  <si>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</si>
  <si>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</si>
  <si>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</si>
  <si>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</si>
  <si>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</si>
  <si>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</si>
  <si>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</si>
  <si>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</si>
  <si>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</si>
  <si>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</si>
  <si>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</si>
  <si>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</si>
  <si>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</si>
  <si>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</si>
  <si>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</si>
  <si>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</si>
  <si>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</si>
  <si>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</si>
  <si>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</si>
  <si>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</si>
  <si>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</si>
  <si>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</si>
  <si>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</si>
  <si>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</si>
  <si>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</si>
  <si>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</si>
  <si>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</si>
  <si>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</si>
  <si>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</si>
  <si>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</si>
  <si>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</si>
  <si>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</si>
  <si>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</si>
  <si>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</si>
  <si>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</si>
  <si>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</si>
  <si>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</si>
  <si>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</si>
  <si>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</si>
  <si>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</si>
  <si>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</si>
  <si>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</si>
  <si>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</si>
  <si>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</si>
  <si>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</si>
  <si>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</si>
  <si>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</si>
  <si>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</si>
  <si>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</si>
  <si>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</si>
  <si>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</si>
  <si>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</si>
  <si>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</si>
  <si>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</si>
  <si>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</si>
  <si>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</si>
  <si>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</si>
  <si>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</si>
  <si>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</si>
  <si>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</si>
  <si>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</si>
  <si>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</si>
  <si>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</si>
  <si>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</si>
  <si>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</si>
  <si>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</si>
  <si>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</si>
  <si>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</si>
  <si>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</si>
  <si>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</si>
  <si>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</si>
  <si>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</si>
  <si>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</si>
  <si>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</si>
  <si>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</si>
  <si>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</si>
  <si>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</si>
  <si>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</si>
  <si>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</si>
  <si>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</si>
  <si>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</si>
  <si>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</si>
  <si>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</si>
  <si>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</si>
  <si>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</si>
  <si>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</si>
  <si>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</si>
  <si>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</si>
  <si>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</si>
  <si>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</si>
  <si>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</si>
  <si>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</si>
  <si>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</si>
  <si>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</si>
  <si>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</si>
  <si>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</si>
  <si>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</si>
  <si>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</si>
  <si>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</si>
  <si>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</si>
  <si>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</si>
  <si>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</si>
  <si>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</si>
  <si>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</si>
  <si>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</si>
  <si>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</si>
  <si>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</si>
  <si>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</si>
  <si>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</si>
  <si>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</si>
  <si>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</si>
  <si>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</si>
  <si>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</si>
  <si>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</si>
  <si>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</si>
  <si>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</si>
  <si>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</si>
  <si>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</si>
  <si>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</si>
  <si>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</si>
  <si>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</si>
  <si>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</si>
  <si>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</si>
  <si>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</si>
  <si>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</si>
  <si>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</si>
  <si>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</si>
  <si>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</si>
  <si>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</si>
  <si>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</si>
  <si>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</si>
  <si>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</si>
  <si>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</si>
  <si>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</si>
  <si>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</si>
  <si>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</si>
  <si>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</si>
  <si>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</si>
  <si>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</si>
  <si>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</si>
  <si>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</si>
  <si>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</si>
  <si>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</si>
  <si>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</si>
  <si>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</si>
  <si>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</si>
  <si>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</si>
  <si>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</si>
  <si>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</si>
  <si>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</si>
  <si>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</si>
  <si>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</si>
  <si>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</si>
  <si>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</si>
  <si>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</si>
  <si>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</si>
  <si>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</si>
  <si>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</si>
  <si>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</si>
  <si>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</si>
  <si>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</si>
  <si>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</si>
  <si>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</si>
  <si>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</si>
  <si>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</si>
  <si>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</si>
  <si>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</si>
  <si>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</si>
  <si>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</si>
  <si>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</si>
  <si>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</si>
  <si>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</si>
  <si>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</si>
  <si>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</si>
  <si>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</si>
  <si>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</si>
  <si>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</si>
  <si>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</si>
  <si>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</si>
  <si>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</si>
  <si>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</si>
  <si>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</si>
  <si>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</si>
  <si>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</si>
  <si>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</si>
  <si>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</si>
  <si>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</si>
  <si>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</si>
  <si>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</si>
  <si>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</si>
  <si>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</si>
  <si>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</si>
  <si>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</si>
  <si>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</si>
  <si>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</si>
  <si>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</si>
  <si>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</si>
  <si>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</si>
  <si>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</si>
  <si>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</si>
  <si>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</si>
  <si>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</si>
  <si>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</si>
  <si>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</si>
  <si>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</si>
  <si>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</si>
  <si>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</si>
  <si>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</si>
  <si>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</si>
  <si>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</si>
  <si>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</si>
  <si>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</si>
  <si>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</si>
  <si>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</si>
  <si>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</si>
  <si>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</si>
  <si>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</si>
  <si>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</si>
  <si>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</si>
  <si>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</si>
  <si>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</si>
  <si>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</si>
  <si>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</si>
  <si>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</si>
  <si>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</si>
  <si>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</si>
  <si>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</si>
  <si>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</si>
  <si>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</si>
  <si>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</si>
  <si>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</si>
  <si>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</si>
  <si>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</si>
  <si>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</si>
  <si>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</si>
  <si>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</si>
  <si>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</si>
  <si>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</si>
  <si>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</si>
  <si>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</si>
  <si>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</si>
  <si>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</si>
  <si>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</si>
  <si>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</si>
  <si>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</si>
  <si>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</si>
  <si>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</si>
  <si>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</si>
  <si>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</si>
  <si>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</si>
  <si>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</si>
  <si>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</si>
  <si>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</si>
  <si>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</si>
  <si>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</si>
  <si>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</si>
  <si>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</si>
  <si>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</si>
  <si>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</si>
  <si>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</si>
  <si>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</si>
  <si>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</si>
  <si>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</si>
  <si>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</si>
  <si>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</si>
  <si>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</si>
  <si>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</si>
  <si>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</si>
  <si>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</si>
  <si>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</si>
  <si>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</si>
  <si>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</si>
  <si>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</si>
  <si>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</si>
  <si>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</si>
  <si>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</si>
  <si>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</si>
  <si>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</si>
  <si>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</si>
  <si>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</si>
  <si>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</si>
  <si>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</si>
  <si>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</si>
  <si>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</si>
  <si>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</si>
  <si>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</si>
  <si>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</si>
  <si>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</si>
  <si>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</si>
  <si>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</si>
  <si>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</si>
  <si>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</si>
  <si>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</si>
  <si>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</si>
  <si>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</si>
  <si>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</si>
  <si>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</si>
  <si>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</si>
  <si>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</si>
  <si>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</si>
  <si>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</si>
  <si>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</si>
  <si>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</si>
  <si>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</si>
  <si>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</si>
  <si>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</si>
  <si>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</si>
  <si>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</si>
  <si>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</si>
  <si>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</si>
  <si>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</si>
  <si>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</si>
  <si>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</si>
  <si>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</si>
  <si>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</si>
  <si>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</si>
  <si>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</si>
  <si>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</si>
  <si>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</si>
  <si>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</si>
  <si>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</si>
  <si>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</si>
  <si>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</si>
  <si>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</si>
  <si>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</si>
  <si>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</si>
  <si>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</si>
  <si>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</si>
  <si>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</si>
  <si>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</si>
  <si>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</si>
  <si>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</si>
  <si>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</si>
  <si>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</si>
  <si>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</si>
  <si>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</si>
  <si>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</si>
  <si>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</si>
  <si>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</si>
  <si>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</si>
  <si>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</si>
  <si>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</si>
  <si>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</si>
  <si>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</si>
  <si>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</si>
  <si>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</si>
  <si>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</si>
  <si>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</si>
  <si>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</si>
  <si>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</si>
  <si>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</si>
  <si>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</si>
  <si>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</si>
  <si>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</si>
  <si>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</si>
  <si>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</si>
  <si>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</si>
  <si>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</si>
  <si>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</si>
  <si>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</si>
  <si>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</si>
  <si>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</si>
  <si>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</si>
  <si>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</si>
  <si>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</si>
  <si>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</si>
  <si>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</si>
  <si>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</si>
  <si>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</si>
  <si>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</si>
  <si>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</si>
  <si>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</si>
  <si>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</si>
  <si>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</si>
  <si>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</si>
  <si>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</si>
  <si>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</si>
  <si>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</si>
  <si>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</si>
  <si>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</si>
  <si>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</si>
  <si>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</si>
  <si>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</si>
  <si>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</si>
  <si>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</si>
  <si>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</si>
  <si>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</si>
  <si>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</si>
  <si>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</si>
  <si>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</si>
  <si>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</si>
  <si>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</si>
  <si>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</si>
  <si>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</si>
  <si>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</si>
  <si>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</si>
  <si>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</si>
  <si>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</si>
  <si>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</si>
  <si>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</si>
  <si>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</si>
  <si>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</si>
  <si>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</si>
  <si>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</si>
  <si>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</si>
  <si>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</si>
  <si>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</si>
  <si>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</si>
  <si>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</si>
  <si>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</si>
  <si>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</si>
  <si>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</si>
  <si>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</si>
  <si>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</si>
  <si>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</si>
  <si>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</si>
  <si>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</si>
  <si>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</si>
  <si>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</si>
  <si>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</si>
  <si>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</si>
  <si>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</si>
  <si>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</si>
  <si>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</si>
  <si>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</si>
  <si>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</si>
  <si>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</si>
  <si>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</si>
  <si>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</si>
  <si>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</si>
  <si>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</si>
  <si>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</si>
  <si>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</si>
  <si>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</si>
  <si>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</si>
  <si>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</si>
  <si>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</si>
  <si>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</si>
  <si>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</si>
  <si>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</si>
  <si>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</si>
  <si>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</si>
  <si>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</si>
  <si>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</si>
  <si>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</si>
  <si>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</si>
  <si>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</si>
  <si>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</si>
  <si>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</si>
  <si>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</si>
  <si>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</si>
  <si>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</si>
  <si>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</si>
  <si>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</si>
  <si>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</si>
  <si>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</si>
  <si>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</si>
  <si>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</si>
  <si>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</si>
  <si>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</si>
  <si>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</si>
  <si>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</si>
  <si>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</si>
  <si>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</si>
  <si>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</si>
  <si>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</si>
  <si>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</si>
  <si>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</si>
  <si>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</si>
  <si>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</si>
  <si>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</si>
  <si>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</si>
  <si>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</si>
  <si>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</si>
  <si>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</si>
  <si>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</si>
  <si>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</si>
  <si>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</si>
  <si>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</si>
  <si>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</si>
  <si>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</si>
  <si>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</si>
  <si>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</si>
  <si>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</si>
  <si>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</si>
  <si>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</si>
  <si>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</si>
  <si>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</si>
  <si>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</si>
  <si>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</si>
  <si>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</si>
  <si>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</si>
  <si>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</si>
  <si>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</si>
  <si>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</si>
  <si>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</si>
  <si>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</si>
  <si>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</si>
  <si>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</si>
  <si>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</si>
  <si>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</si>
  <si>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</si>
  <si>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</si>
  <si>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</si>
  <si>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</si>
  <si>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</si>
  <si>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</si>
  <si>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</si>
  <si>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</si>
  <si>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</si>
  <si>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</si>
  <si>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</si>
  <si>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</si>
  <si>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</si>
  <si>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</si>
  <si>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</si>
  <si>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</si>
  <si>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</si>
  <si>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</si>
  <si>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</si>
  <si>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</si>
  <si>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</si>
  <si>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</si>
  <si>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</si>
  <si>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</si>
  <si>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</si>
  <si>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</si>
  <si>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</si>
  <si>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</si>
  <si>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</si>
  <si>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</si>
  <si>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</si>
  <si>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</si>
  <si>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</si>
  <si>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</si>
  <si>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</si>
  <si>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</si>
  <si>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</si>
  <si>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</si>
  <si>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</si>
  <si>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</si>
  <si>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</si>
  <si>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</si>
  <si>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</si>
  <si>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</si>
  <si>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</si>
  <si>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</si>
  <si>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</si>
  <si>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</si>
  <si>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</si>
  <si>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</si>
  <si>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</si>
  <si>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</si>
  <si>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</si>
  <si>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</si>
  <si>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</si>
  <si>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</si>
  <si>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</si>
  <si>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</si>
  <si>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</si>
  <si>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</si>
  <si>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</si>
  <si>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</si>
  <si>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</si>
  <si>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</si>
  <si>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</si>
  <si>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</si>
  <si>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</si>
  <si>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</si>
  <si>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</si>
  <si>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</si>
  <si>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</si>
  <si>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</si>
  <si>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</si>
  <si>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</si>
  <si>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</si>
  <si>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</si>
  <si>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</si>
  <si>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</si>
  <si>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</si>
  <si>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</si>
  <si>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</si>
  <si>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</si>
  <si>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</si>
  <si>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</si>
  <si>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</si>
  <si>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</si>
  <si>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</si>
  <si>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</si>
  <si>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</si>
  <si>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</si>
  <si>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</si>
  <si>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</si>
  <si>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</si>
  <si>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</si>
  <si>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</si>
  <si>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</si>
  <si>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</si>
  <si>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</si>
  <si>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</si>
  <si>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</si>
  <si>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</si>
  <si>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</si>
  <si>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</si>
  <si>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</si>
  <si>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</si>
  <si>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</si>
  <si>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</si>
  <si>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</si>
  <si>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</si>
  <si>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</si>
  <si>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</si>
  <si>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</si>
  <si>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</si>
  <si>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</si>
  <si>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</si>
  <si>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</si>
  <si>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</si>
  <si>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</si>
  <si>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</si>
  <si>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</si>
  <si>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</si>
  <si>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</si>
  <si>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</si>
  <si>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</si>
  <si>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</si>
  <si>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</si>
  <si>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</si>
  <si>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</si>
  <si>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</si>
  <si>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</si>
  <si>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</si>
  <si>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</si>
  <si>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</si>
  <si>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</si>
  <si>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</si>
  <si>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</si>
  <si>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</si>
  <si>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</si>
  <si>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</si>
  <si>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</si>
  <si>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</si>
  <si>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</si>
  <si>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</si>
  <si>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</si>
  <si>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</si>
  <si>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</si>
  <si>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</si>
  <si>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</si>
  <si>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</si>
  <si>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</si>
  <si>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</si>
  <si>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</si>
  <si>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</si>
  <si>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</si>
  <si>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</si>
  <si>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</si>
  <si>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</si>
  <si>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</si>
  <si>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</si>
  <si>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</si>
  <si>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</si>
  <si>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</si>
  <si>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</si>
  <si>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</si>
  <si>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</si>
  <si>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</si>
  <si>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</si>
  <si>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</si>
  <si>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</si>
  <si>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</si>
  <si>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</si>
  <si>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</si>
  <si>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</si>
  <si>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</si>
  <si>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</si>
  <si>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</si>
  <si>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</si>
  <si>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</si>
  <si>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</si>
  <si>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</si>
  <si>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</si>
  <si>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</si>
  <si>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</si>
  <si>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</si>
  <si>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</si>
  <si>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</si>
  <si>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</si>
  <si>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</si>
  <si>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</si>
  <si>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</si>
  <si>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</si>
  <si>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</si>
  <si>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</si>
  <si>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</si>
  <si>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</si>
  <si>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</si>
  <si>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</si>
  <si>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</si>
  <si>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</si>
  <si>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</si>
  <si>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</si>
  <si>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</si>
  <si>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</si>
  <si>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</si>
  <si>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</si>
  <si>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</si>
  <si>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</si>
  <si>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</si>
  <si>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</si>
  <si>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</si>
  <si>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</si>
  <si>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</si>
  <si>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</si>
  <si>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</si>
  <si>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</si>
  <si>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</si>
  <si>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</si>
  <si>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</si>
  <si>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</si>
  <si>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</si>
  <si>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</si>
  <si>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</si>
  <si>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</si>
  <si>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</si>
  <si>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</si>
  <si>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</si>
  <si>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</si>
  <si>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</si>
  <si>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</si>
  <si>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</si>
  <si>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</si>
  <si>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</si>
  <si>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</si>
  <si>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</si>
  <si>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</si>
  <si>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</si>
  <si>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</si>
  <si>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</si>
  <si>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</si>
  <si>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</si>
  <si>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</si>
  <si>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</si>
  <si>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</si>
  <si>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</si>
  <si>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</si>
  <si>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</si>
  <si>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</si>
  <si>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</si>
  <si>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</si>
  <si>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</si>
  <si>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</si>
  <si>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</si>
  <si>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</si>
  <si>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</si>
  <si>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</si>
  <si>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</si>
  <si>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</si>
  <si>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</si>
  <si>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</si>
  <si>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</si>
  <si>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</si>
  <si>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</si>
  <si>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</si>
  <si>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</si>
  <si>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</si>
  <si>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</si>
  <si>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</si>
  <si>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</si>
  <si>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</si>
  <si>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</si>
  <si>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</si>
  <si>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</si>
  <si>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</si>
  <si>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</si>
  <si>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</si>
  <si>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</si>
  <si>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</si>
  <si>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</si>
  <si>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</si>
  <si>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</si>
  <si>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</si>
  <si>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</si>
  <si>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</si>
  <si>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</si>
  <si>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</si>
  <si>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</si>
  <si>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</si>
  <si>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</si>
  <si>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</si>
  <si>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</si>
  <si>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</si>
  <si>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</si>
  <si>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</si>
  <si>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</si>
  <si>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</si>
  <si>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</si>
  <si>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</si>
  <si>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</si>
  <si>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</si>
  <si>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</si>
  <si>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</si>
  <si>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</si>
  <si>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</si>
  <si>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</si>
  <si>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</si>
  <si>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</si>
  <si>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</si>
  <si>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</si>
  <si>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</si>
  <si>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</si>
  <si>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</si>
  <si>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</si>
  <si>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</si>
  <si>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</si>
  <si>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</si>
  <si>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</si>
  <si>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</si>
  <si>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</si>
  <si>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</si>
  <si>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</si>
  <si>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</si>
  <si>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</si>
  <si>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</si>
  <si>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</si>
  <si>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</si>
  <si>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</si>
  <si>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</si>
  <si>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</si>
  <si>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</si>
  <si>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</si>
  <si>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</si>
  <si>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</si>
  <si>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</si>
  <si>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</si>
  <si>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</si>
  <si>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</si>
  <si>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</si>
  <si>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</si>
  <si>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</si>
  <si>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</si>
  <si>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</si>
  <si>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</si>
  <si>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</si>
  <si>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</si>
  <si>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</si>
  <si>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</si>
  <si>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</si>
  <si>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</si>
  <si>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</si>
  <si>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</si>
  <si>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</si>
  <si>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</si>
  <si>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</si>
  <si>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</si>
  <si>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</si>
  <si>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</si>
  <si>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</si>
  <si>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</si>
  <si>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</si>
  <si>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</si>
  <si>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</si>
  <si>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</si>
  <si>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</si>
  <si>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</si>
  <si>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</si>
  <si>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</si>
  <si>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</si>
  <si>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</si>
  <si>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</si>
  <si>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</si>
  <si>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</si>
  <si>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</si>
  <si>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</si>
  <si>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</si>
  <si>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</si>
  <si>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</si>
  <si>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</si>
  <si>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</si>
  <si>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</si>
  <si>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</si>
  <si>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</si>
  <si>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</si>
  <si>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</si>
  <si>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</si>
  <si>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</si>
  <si>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</si>
  <si>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</si>
  <si>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</si>
  <si>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</si>
  <si>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</si>
  <si>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</si>
  <si>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</si>
  <si>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</si>
  <si>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</si>
  <si>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</si>
  <si>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</si>
  <si>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</si>
  <si>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</si>
  <si>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</si>
  <si>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</si>
  <si>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</si>
  <si>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</si>
  <si>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</si>
  <si>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</si>
  <si>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</si>
  <si>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</si>
  <si>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</si>
  <si>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</si>
  <si>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</si>
  <si>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</si>
  <si>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</si>
  <si>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</si>
  <si>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</si>
  <si>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</si>
  <si>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</si>
  <si>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</si>
  <si>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</si>
  <si>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</si>
  <si>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</si>
  <si>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</si>
  <si>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</si>
  <si>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</si>
  <si>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</si>
  <si>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</si>
  <si>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</si>
  <si>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</si>
  <si>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</si>
  <si>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</si>
  <si>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</si>
  <si>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</si>
  <si>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</si>
  <si>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</si>
  <si>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</si>
  <si>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</si>
  <si>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</si>
  <si>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</si>
  <si>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</si>
  <si>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</si>
  <si>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</si>
  <si>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</si>
  <si>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</si>
  <si>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</si>
  <si>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</si>
  <si>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</si>
  <si>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</si>
  <si>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</si>
  <si>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</si>
  <si>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</si>
  <si>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</si>
  <si>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</si>
  <si>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</si>
  <si>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</si>
  <si>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</si>
  <si>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</si>
  <si>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</si>
  <si>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</si>
  <si>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</si>
  <si>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</si>
  <si>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</si>
  <si>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</si>
  <si>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</si>
  <si>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</si>
  <si>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</si>
  <si>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</si>
  <si>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</si>
  <si>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</si>
  <si>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</si>
  <si>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</si>
  <si>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</si>
  <si>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</si>
  <si>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</si>
  <si>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</si>
  <si>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</si>
  <si>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</si>
  <si>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</si>
  <si>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</si>
  <si>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</si>
  <si>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</si>
  <si>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</si>
  <si>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</si>
  <si>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</si>
  <si>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</si>
  <si>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</si>
  <si>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</si>
  <si>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</si>
  <si>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</si>
  <si>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</si>
  <si>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</si>
  <si>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</si>
  <si>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</si>
  <si>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</si>
  <si>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</si>
  <si>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</si>
  <si>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</si>
  <si>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</si>
  <si>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</si>
  <si>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</si>
  <si>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</si>
  <si>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</si>
  <si>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</si>
  <si>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</si>
  <si>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</si>
  <si>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</si>
  <si>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</si>
  <si>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</si>
  <si>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</si>
  <si>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</si>
  <si>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</si>
  <si>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</si>
  <si>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</si>
  <si>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</si>
  <si>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</si>
  <si>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</si>
  <si>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</si>
  <si>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</si>
  <si>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</si>
  <si>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</si>
  <si>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</si>
  <si>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</si>
  <si>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</si>
  <si>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</si>
  <si>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</si>
  <si>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</si>
  <si>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</si>
  <si>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</si>
  <si>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</si>
  <si>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</si>
  <si>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</si>
  <si>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</si>
  <si>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</si>
  <si>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</si>
  <si>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</si>
  <si>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</si>
  <si>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</si>
  <si>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</si>
  <si>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</si>
  <si>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</si>
  <si>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</si>
  <si>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</si>
  <si>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</si>
  <si>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</si>
  <si>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</si>
  <si>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</si>
  <si>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</si>
  <si>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</si>
  <si>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</si>
  <si>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</si>
  <si>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</si>
  <si>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</si>
  <si>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</si>
  <si>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</si>
  <si>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</si>
  <si>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</si>
  <si>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</si>
  <si>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</si>
  <si>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</si>
  <si>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</si>
  <si>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</si>
  <si>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</si>
  <si>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</si>
  <si>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</si>
  <si>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</si>
  <si>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</si>
  <si>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</si>
  <si>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</si>
  <si>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</si>
  <si>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</si>
  <si>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</si>
  <si>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</si>
  <si>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</si>
  <si>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</si>
  <si>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</si>
  <si>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</si>
  <si>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</si>
  <si>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</si>
  <si>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</si>
  <si>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</si>
  <si>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</si>
  <si>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</si>
  <si>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</si>
  <si>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</si>
  <si>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</si>
  <si>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</si>
  <si>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</si>
  <si>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</si>
  <si>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</si>
  <si>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</si>
  <si>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</si>
  <si>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</si>
  <si>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</si>
  <si>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</si>
  <si>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</si>
  <si>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</si>
  <si>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</si>
  <si>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</si>
  <si>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</si>
  <si>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</si>
  <si>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</si>
  <si>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</si>
  <si>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</si>
  <si>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</si>
  <si>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</si>
  <si>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</si>
  <si>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</si>
  <si>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</si>
  <si>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</si>
  <si>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</si>
  <si>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</si>
  <si>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</si>
  <si>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</si>
  <si>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</si>
  <si>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</si>
  <si>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</si>
  <si>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</si>
  <si>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</si>
  <si>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</si>
  <si>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</si>
  <si>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</si>
  <si>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</si>
  <si>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</si>
  <si>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</si>
  <si>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</si>
  <si>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</si>
  <si>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</si>
  <si>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</si>
  <si>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</si>
  <si>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</si>
  <si>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</si>
  <si>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</si>
  <si>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</si>
  <si>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</si>
  <si>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</si>
  <si>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</si>
  <si>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</si>
  <si>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</si>
  <si>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</si>
  <si>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</si>
  <si>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</si>
  <si>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</si>
  <si>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</si>
  <si>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</si>
  <si>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</si>
  <si>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</si>
  <si>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</si>
  <si>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</si>
  <si>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</si>
  <si>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</si>
  <si>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</si>
  <si>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</si>
  <si>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</si>
  <si>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</si>
  <si>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</si>
  <si>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</si>
  <si>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</si>
  <si>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</si>
  <si>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</si>
  <si>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</si>
  <si>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</si>
  <si>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</si>
  <si>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</si>
  <si>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</si>
  <si>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</si>
  <si>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</si>
  <si>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</si>
  <si>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</si>
  <si>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</si>
  <si>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</si>
  <si>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</si>
  <si>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</si>
  <si>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</si>
  <si>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</si>
  <si>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</si>
  <si>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</si>
  <si>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</si>
  <si>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</si>
  <si>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</si>
  <si>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</si>
  <si>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</si>
  <si>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</si>
  <si>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</si>
  <si>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</si>
  <si>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</si>
  <si>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</si>
  <si>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</si>
  <si>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</si>
  <si>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</si>
  <si>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</si>
  <si>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</si>
  <si>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</si>
  <si>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</si>
  <si>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</si>
  <si>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</si>
  <si>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</si>
  <si>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</si>
  <si>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</si>
  <si>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</si>
  <si>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</si>
  <si>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</si>
  <si>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</si>
  <si>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</si>
  <si>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</si>
  <si>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</si>
  <si>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</si>
  <si>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</si>
  <si>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</si>
  <si>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</si>
  <si>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</si>
  <si>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</si>
  <si>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</si>
  <si>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</si>
  <si>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</si>
  <si>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</si>
  <si>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</si>
  <si>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</si>
  <si>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</si>
  <si>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</si>
  <si>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</si>
  <si>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</si>
  <si>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</si>
  <si>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</si>
  <si>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</si>
  <si>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</si>
  <si>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</si>
  <si>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</si>
  <si>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</si>
  <si>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</si>
  <si>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</si>
  <si>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</si>
  <si>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</si>
  <si>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</si>
  <si>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</si>
  <si>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</si>
  <si>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</si>
  <si>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</si>
  <si>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</si>
  <si>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</si>
  <si>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</si>
  <si>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</si>
  <si>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</si>
  <si>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</si>
  <si>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</si>
  <si>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</si>
  <si>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</si>
  <si>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</si>
  <si>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</si>
  <si>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</si>
  <si>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</si>
  <si>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</si>
  <si>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</si>
  <si>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</si>
  <si>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</si>
  <si>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</si>
  <si>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</si>
  <si>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</si>
  <si>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</si>
  <si>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</si>
  <si>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</si>
  <si>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</si>
  <si>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</si>
  <si>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</si>
  <si>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</si>
  <si>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</si>
  <si>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</si>
  <si>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</si>
  <si>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</si>
  <si>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</si>
  <si>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</si>
  <si>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</si>
  <si>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</si>
  <si>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</si>
  <si>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</si>
  <si>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</si>
  <si>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</si>
  <si>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</si>
  <si>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</si>
  <si>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</si>
  <si>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</si>
  <si>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</si>
  <si>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</si>
  <si>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</si>
  <si>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</si>
  <si>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</si>
  <si>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</si>
  <si>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</si>
  <si>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</si>
  <si>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</si>
  <si>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</si>
  <si>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</si>
  <si>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</si>
  <si>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</si>
  <si>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</si>
  <si>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</si>
  <si>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</si>
  <si>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</si>
  <si>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</si>
  <si>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</si>
  <si>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</si>
  <si>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</si>
  <si>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</si>
  <si>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</si>
  <si>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</si>
  <si>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</si>
  <si>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</si>
  <si>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</si>
  <si>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</si>
  <si>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</si>
  <si>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</si>
  <si>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</si>
  <si>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</si>
  <si>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</si>
  <si>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</si>
  <si>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</si>
  <si>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</si>
  <si>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</si>
  <si>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</si>
  <si>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</si>
  <si>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</si>
  <si>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</si>
  <si>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</si>
  <si>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</si>
  <si>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</si>
  <si>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</si>
  <si>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</si>
  <si>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</si>
  <si>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</si>
  <si>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</si>
  <si>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</si>
  <si>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</si>
  <si>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</si>
  <si>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</si>
  <si>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</si>
  <si>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</si>
  <si>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</si>
  <si>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</si>
  <si>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</si>
  <si>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</si>
  <si>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</si>
  <si>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</si>
  <si>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</si>
  <si>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</si>
  <si>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</si>
  <si>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</si>
  <si>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</si>
  <si>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</si>
  <si>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</si>
  <si>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</si>
  <si>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</si>
  <si>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</si>
  <si>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</si>
  <si>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</si>
  <si>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</si>
  <si>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</si>
  <si>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</si>
  <si>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</si>
  <si>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</si>
  <si>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</si>
  <si>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</si>
  <si>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</si>
  <si>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</si>
  <si>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</si>
  <si>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</si>
  <si>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</si>
  <si>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</si>
  <si>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</si>
  <si>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</si>
  <si>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</si>
  <si>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</si>
  <si>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</si>
  <si>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</si>
  <si>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</si>
  <si>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</si>
  <si>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</si>
  <si>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</si>
  <si>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</si>
  <si>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</si>
  <si>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</si>
  <si>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</si>
  <si>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</si>
  <si>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</si>
  <si>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</si>
  <si>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</si>
  <si>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</si>
  <si>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</si>
  <si>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</si>
  <si>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</si>
  <si>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</si>
  <si>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</si>
  <si>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</si>
  <si>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</si>
  <si>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</si>
  <si>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</si>
  <si>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</si>
  <si>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</si>
  <si>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</si>
  <si>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</si>
  <si>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</si>
  <si>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</si>
  <si>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</si>
  <si>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</si>
  <si>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</si>
  <si>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</si>
  <si>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</si>
  <si>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</si>
  <si>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</si>
  <si>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</si>
  <si>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</si>
  <si>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</si>
  <si>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</si>
  <si>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</si>
  <si>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</si>
  <si>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</si>
  <si>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</si>
  <si>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</si>
  <si>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</si>
  <si>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</si>
  <si>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</si>
  <si>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</si>
  <si>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</si>
  <si>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</si>
  <si>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</si>
  <si>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</si>
  <si>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</si>
  <si>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</si>
  <si>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</si>
  <si>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</si>
  <si>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</si>
  <si>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</si>
  <si>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</si>
  <si>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</si>
  <si>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</si>
  <si>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</si>
  <si>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</si>
  <si>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</si>
  <si>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</si>
  <si>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</si>
  <si>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</si>
  <si>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</si>
  <si>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</si>
  <si>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</si>
  <si>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</si>
  <si>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</si>
  <si>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</si>
  <si>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</si>
  <si>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</si>
  <si>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</si>
  <si>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</si>
  <si>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</si>
  <si>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</si>
  <si>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</si>
  <si>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</si>
  <si>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</si>
  <si>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</si>
  <si>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</si>
  <si>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</si>
  <si>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</si>
  <si>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</si>
  <si>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</si>
  <si>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</si>
  <si>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</si>
  <si>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</si>
  <si>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</si>
  <si>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</si>
  <si>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</si>
  <si>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</si>
  <si>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</si>
  <si>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</si>
  <si>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</si>
  <si>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</si>
  <si>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</si>
  <si>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</si>
  <si>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</si>
  <si>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</si>
  <si>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</si>
  <si>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</si>
  <si>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</si>
  <si>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</si>
  <si>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</si>
  <si>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</si>
  <si>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</si>
  <si>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</si>
  <si>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</si>
  <si>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</si>
  <si>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</si>
  <si>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</si>
  <si>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</si>
  <si>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</si>
  <si>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</si>
  <si>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</si>
  <si>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</si>
  <si>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</si>
  <si>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</si>
  <si>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</si>
  <si>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</si>
  <si>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</si>
  <si>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</si>
  <si>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</si>
  <si>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</si>
  <si>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</si>
  <si>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</si>
  <si>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</si>
  <si>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</si>
  <si>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</si>
  <si>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</si>
  <si>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</si>
  <si>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</si>
  <si>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</si>
  <si>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</si>
  <si>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</si>
  <si>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</si>
  <si>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</si>
  <si>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</si>
  <si>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</si>
  <si>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</si>
  <si>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</si>
  <si>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</si>
  <si>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</si>
  <si>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</si>
  <si>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</si>
  <si>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</si>
  <si>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</si>
  <si>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</si>
  <si>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</si>
  <si>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</si>
  <si>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</si>
  <si>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</si>
  <si>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</si>
  <si>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</si>
  <si>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</si>
  <si>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</si>
  <si>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</si>
  <si>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</si>
  <si>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</si>
  <si>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</si>
  <si>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</si>
  <si>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</si>
  <si>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</si>
  <si>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</si>
  <si>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</si>
  <si>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</si>
  <si>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</si>
  <si>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</si>
  <si>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</si>
  <si>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</si>
  <si>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</si>
  <si>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</si>
  <si>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</si>
  <si>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</si>
  <si>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</si>
  <si>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</si>
  <si>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</si>
  <si>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</si>
  <si>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</si>
  <si>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</si>
  <si>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</si>
  <si>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</si>
  <si>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</si>
  <si>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</si>
  <si>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</si>
  <si>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</si>
  <si>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</si>
  <si>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</si>
  <si>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</si>
  <si>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</si>
  <si>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</si>
  <si>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</si>
  <si>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</si>
  <si>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</si>
  <si>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</si>
  <si>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</si>
  <si>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</si>
  <si>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</si>
  <si>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</si>
  <si>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</si>
  <si>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</si>
  <si>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</si>
  <si>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</si>
  <si>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</si>
  <si>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</si>
  <si>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</si>
  <si>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</si>
  <si>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</si>
  <si>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</si>
  <si>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</si>
  <si>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</si>
  <si>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</si>
  <si>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</si>
  <si>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</si>
  <si>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</si>
  <si>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</si>
  <si>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</si>
  <si>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</si>
  <si>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</si>
  <si>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</si>
  <si>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</si>
  <si>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</si>
  <si>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</si>
  <si>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</si>
  <si>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</si>
  <si>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</si>
  <si>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</si>
  <si>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</si>
  <si>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</si>
  <si>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</si>
  <si>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</si>
  <si>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</si>
  <si>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</si>
  <si>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</si>
  <si>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</si>
  <si>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</si>
  <si>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</si>
  <si>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</si>
  <si>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</si>
  <si>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</si>
  <si>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</si>
  <si>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</si>
  <si>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</si>
  <si>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</si>
  <si>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</si>
  <si>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</si>
  <si>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</si>
  <si>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</si>
  <si>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</si>
  <si>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</si>
  <si>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</si>
  <si>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</si>
  <si>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</si>
  <si>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</si>
  <si>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</si>
  <si>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</si>
  <si>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</si>
  <si>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</si>
  <si>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</si>
  <si>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</si>
  <si>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</si>
  <si>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</si>
  <si>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</si>
  <si>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</si>
  <si>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</si>
  <si>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</si>
  <si>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</si>
  <si>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</si>
  <si>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</si>
  <si>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</si>
  <si>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</si>
  <si>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</si>
  <si>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</si>
  <si>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</si>
  <si>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</si>
  <si>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</si>
  <si>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</si>
  <si>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</si>
  <si>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</si>
  <si>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</si>
  <si>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</si>
  <si>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</si>
  <si>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</si>
  <si>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</si>
  <si>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</si>
  <si>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</si>
  <si>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</si>
  <si>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</si>
  <si>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</si>
  <si>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</si>
  <si>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</si>
  <si>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</si>
  <si>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</si>
  <si>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</si>
  <si>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</si>
  <si>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</si>
  <si>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</si>
  <si>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</si>
  <si>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</si>
  <si>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</si>
  <si>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</si>
  <si>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</si>
  <si>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</si>
  <si>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</si>
  <si>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</si>
  <si>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</si>
  <si>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</si>
  <si>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</si>
  <si>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</si>
  <si>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</si>
  <si>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</si>
  <si>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</si>
  <si>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</si>
  <si>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</si>
  <si>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</si>
  <si>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</si>
  <si>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</si>
  <si>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</si>
  <si>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</si>
  <si>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</si>
  <si>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</si>
  <si>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</si>
  <si>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</si>
  <si>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</si>
  <si>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</si>
  <si>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</si>
  <si>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</si>
  <si>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</si>
  <si>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</si>
  <si>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</si>
  <si>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</si>
  <si>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</si>
  <si>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</si>
  <si>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</si>
  <si>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</si>
  <si>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</si>
  <si>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</si>
  <si>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</si>
  <si>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</si>
  <si>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</si>
  <si>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</si>
  <si>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</si>
  <si>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</si>
  <si>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</si>
  <si>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</si>
  <si>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</si>
  <si>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</si>
  <si>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</si>
  <si>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</si>
  <si>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</si>
  <si>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</si>
  <si>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</si>
  <si>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</si>
  <si>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</si>
  <si>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</si>
  <si>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</si>
  <si>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</si>
  <si>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</si>
  <si>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</si>
  <si>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</si>
  <si>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</si>
  <si>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</si>
  <si>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</si>
  <si>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</si>
  <si>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</si>
  <si>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</si>
  <si>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</si>
  <si>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</si>
  <si>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</si>
  <si>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</si>
  <si>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</si>
  <si>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</si>
  <si>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</si>
  <si>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</si>
  <si>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</si>
  <si>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</si>
  <si>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</si>
  <si>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</si>
  <si>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</si>
  <si>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</si>
  <si>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</si>
  <si>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</si>
  <si>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</si>
  <si>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</si>
  <si>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</si>
  <si>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</si>
  <si>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</si>
  <si>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</si>
  <si>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</si>
  <si>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</si>
  <si>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</si>
  <si>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</si>
  <si>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</si>
  <si>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</si>
  <si>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</si>
  <si>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</si>
  <si>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</si>
  <si>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</si>
  <si>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</si>
  <si>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</si>
  <si>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</si>
  <si>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</si>
  <si>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</si>
  <si>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</si>
  <si>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</si>
  <si>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</si>
  <si>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</si>
  <si>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</si>
  <si>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</si>
  <si>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</si>
  <si>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</si>
  <si>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</si>
  <si>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</si>
  <si>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</si>
  <si>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</si>
  <si>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</si>
  <si>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</si>
  <si>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</si>
  <si>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</si>
  <si>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</si>
  <si>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</si>
  <si>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</si>
  <si>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</si>
  <si>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</si>
  <si>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</si>
  <si>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</si>
  <si>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</si>
  <si>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</si>
  <si>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</si>
  <si>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</si>
  <si>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</si>
  <si>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</si>
  <si>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</si>
  <si>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</si>
  <si>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</si>
  <si>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</si>
  <si>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</si>
  <si>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</si>
  <si>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</si>
  <si>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</si>
  <si>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</si>
  <si>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</si>
  <si>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</si>
  <si>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</si>
  <si>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</si>
  <si>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</si>
  <si>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</si>
  <si>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</si>
  <si>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</si>
  <si>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</si>
  <si>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</si>
  <si>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</si>
  <si>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</si>
  <si>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</si>
  <si>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</si>
  <si>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</si>
  <si>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</si>
  <si>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</si>
  <si>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</si>
  <si>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</si>
  <si>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</si>
  <si>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</si>
  <si>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</si>
  <si>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</si>
  <si>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</si>
  <si>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</si>
  <si>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</si>
  <si>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</si>
  <si>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</si>
  <si>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</si>
  <si>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</si>
  <si>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</si>
  <si>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</si>
  <si>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</si>
  <si>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</si>
  <si>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</si>
  <si>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</si>
  <si>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</si>
  <si>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</si>
  <si>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</si>
  <si>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</si>
  <si>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</si>
  <si>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</si>
  <si>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</si>
  <si>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</si>
  <si>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</si>
  <si>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</si>
  <si>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</si>
  <si>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</si>
  <si>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</si>
  <si>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</si>
  <si>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</si>
  <si>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</si>
  <si>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</si>
  <si>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</si>
  <si>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</si>
  <si>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</si>
  <si>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</si>
  <si>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</si>
  <si>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</si>
  <si>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</si>
  <si>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</si>
  <si>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</si>
  <si>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</si>
  <si>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</si>
  <si>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</si>
  <si>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</si>
  <si>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</si>
  <si>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</si>
  <si>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</si>
  <si>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</si>
  <si>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</si>
  <si>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</si>
  <si>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</si>
  <si>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</si>
  <si>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</si>
  <si>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</si>
  <si>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</si>
  <si>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</si>
  <si>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</si>
  <si>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</si>
  <si>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</si>
  <si>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</si>
  <si>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</si>
  <si>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</si>
  <si>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</si>
  <si>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</si>
  <si>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</si>
  <si>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</si>
  <si>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</si>
  <si>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</si>
  <si>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</si>
  <si>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</si>
  <si>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</si>
  <si>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</si>
  <si>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</si>
  <si>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</si>
  <si>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</si>
  <si>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</si>
  <si>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</si>
  <si>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</si>
  <si>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</si>
  <si>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</si>
  <si>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</si>
  <si>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</si>
  <si>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</si>
  <si>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</si>
  <si>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</si>
  <si>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</si>
  <si>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</si>
  <si>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</si>
  <si>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</si>
  <si>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</si>
  <si>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</si>
  <si>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</si>
  <si>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</si>
  <si>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</si>
  <si>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</si>
  <si>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</si>
  <si>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</si>
  <si>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</si>
  <si>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</si>
  <si>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</si>
  <si>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</si>
  <si>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</si>
  <si>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</si>
  <si>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</si>
  <si>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</si>
  <si>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</si>
  <si>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</si>
  <si>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</si>
  <si>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</si>
  <si>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</si>
  <si>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</si>
  <si>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</si>
  <si>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</si>
  <si>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</si>
  <si>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</si>
  <si>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</si>
  <si>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</si>
  <si>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</si>
  <si>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</si>
  <si>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</si>
  <si>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</si>
  <si>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</si>
  <si>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</si>
  <si>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</si>
  <si>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</si>
  <si>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</si>
  <si>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</si>
  <si>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</si>
  <si>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</si>
  <si>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</si>
  <si>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</si>
  <si>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</si>
  <si>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</si>
  <si>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</si>
  <si>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</si>
  <si>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</si>
  <si>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</si>
  <si>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</si>
  <si>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</si>
  <si>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</si>
  <si>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</si>
  <si>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</si>
  <si>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</si>
  <si>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</si>
  <si>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</si>
  <si>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</si>
  <si>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</si>
  <si>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</si>
  <si>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</si>
  <si>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</si>
  <si>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</si>
  <si>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</si>
  <si>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</si>
  <si>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</si>
  <si>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</si>
  <si>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</si>
  <si>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</si>
  <si>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</si>
  <si>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</si>
  <si>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</si>
  <si>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</si>
  <si>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</si>
  <si>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</si>
  <si>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</si>
  <si>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</si>
  <si>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</si>
  <si>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</si>
  <si>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</si>
  <si>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</si>
  <si>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</si>
  <si>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</si>
  <si>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</si>
  <si>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</si>
  <si>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</si>
  <si>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</si>
  <si>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</si>
  <si>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</si>
  <si>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</si>
  <si>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</si>
  <si>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</si>
  <si>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</si>
  <si>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</si>
  <si>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</si>
  <si>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</si>
  <si>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</si>
  <si>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</si>
  <si>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</si>
  <si>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</si>
  <si>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</si>
  <si>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</si>
  <si>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</si>
  <si>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</si>
  <si>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</si>
  <si>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</si>
  <si>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</si>
  <si>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</si>
  <si>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</si>
  <si>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</si>
  <si>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</si>
  <si>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</si>
  <si>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</si>
  <si>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</si>
  <si>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</si>
  <si>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</si>
  <si>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</si>
  <si>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</si>
  <si>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</si>
  <si>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</si>
  <si>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</si>
  <si>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</si>
  <si>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</si>
  <si>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</si>
  <si>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</si>
  <si>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</si>
  <si>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</si>
  <si>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</si>
  <si>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</si>
  <si>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</si>
  <si>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</si>
  <si>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</si>
  <si>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</si>
  <si>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</si>
  <si>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</si>
  <si>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</si>
  <si>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</si>
  <si>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</si>
  <si>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</si>
  <si>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</si>
  <si>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</si>
  <si>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</si>
  <si>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</si>
  <si>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</si>
  <si>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</si>
  <si>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</si>
  <si>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</si>
  <si>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</si>
  <si>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</si>
  <si>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</si>
  <si>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</si>
  <si>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</si>
  <si>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</si>
  <si>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</si>
  <si>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</si>
  <si>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</si>
  <si>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</si>
  <si>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</si>
  <si>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</si>
  <si>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</si>
  <si>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</si>
  <si>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</si>
  <si>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</si>
  <si>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</si>
  <si>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</si>
  <si>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</si>
  <si>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</si>
  <si>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</si>
  <si>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</si>
  <si>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</si>
  <si>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</si>
  <si>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</si>
  <si>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</si>
  <si>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</si>
  <si>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</si>
  <si>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</si>
  <si>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</si>
  <si>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</si>
  <si>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</si>
  <si>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</si>
  <si>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</si>
  <si>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</si>
  <si>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</si>
  <si>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</si>
  <si>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</si>
  <si>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</si>
  <si>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</si>
  <si>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</si>
  <si>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</si>
  <si>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</si>
  <si>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</si>
  <si>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</si>
  <si>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</si>
  <si>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</si>
  <si>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</si>
  <si>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</si>
  <si>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</si>
  <si>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</si>
  <si>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</si>
  <si>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</si>
  <si>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</si>
  <si>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</si>
  <si>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</si>
  <si>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</si>
  <si>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</si>
  <si>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</si>
  <si>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</si>
  <si>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</si>
  <si>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</si>
  <si>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</si>
  <si>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</si>
  <si>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</si>
  <si>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</si>
  <si>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</si>
  <si>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</si>
  <si>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</si>
  <si>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</si>
  <si>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</si>
  <si>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</si>
  <si>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</si>
  <si>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</si>
  <si>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</si>
  <si>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</si>
  <si>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</si>
  <si>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</si>
  <si>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</si>
  <si>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</si>
  <si>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</si>
  <si>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</si>
  <si>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</si>
  <si>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</si>
  <si>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</si>
  <si>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</si>
  <si>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</si>
  <si>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</si>
  <si>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</si>
  <si>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</si>
  <si>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</si>
  <si>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</si>
  <si>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</si>
  <si>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</si>
  <si>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</si>
  <si>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</si>
  <si>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</si>
  <si>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</si>
  <si>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</si>
  <si>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</si>
  <si>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</si>
  <si>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</si>
  <si>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</si>
  <si>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</si>
  <si>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</si>
  <si>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</si>
  <si>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</si>
  <si>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</si>
  <si>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</si>
  <si>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</si>
  <si>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</si>
  <si>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</si>
  <si>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</si>
  <si>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</si>
  <si>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</si>
  <si>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</si>
  <si>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</si>
  <si>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</si>
  <si>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</si>
  <si>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</si>
  <si>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</si>
  <si>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</si>
  <si>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</si>
  <si>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</si>
  <si>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</si>
  <si>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</si>
  <si>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</si>
  <si>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</si>
  <si>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</si>
  <si>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</si>
  <si>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</si>
  <si>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</si>
  <si>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</si>
  <si>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</si>
  <si>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</si>
  <si>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</si>
  <si>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</si>
  <si>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</si>
  <si>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</si>
  <si>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</si>
  <si>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</si>
  <si>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</si>
  <si>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</si>
  <si>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</si>
  <si>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</si>
  <si>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</si>
  <si>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</si>
  <si>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</si>
  <si>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</si>
  <si>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</si>
  <si>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</si>
  <si>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</si>
  <si>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</si>
  <si>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</si>
  <si>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</si>
  <si>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</si>
  <si>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</si>
  <si>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</si>
  <si>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</si>
  <si>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</si>
  <si>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</si>
  <si>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</si>
  <si>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</si>
  <si>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</si>
  <si>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</si>
  <si>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</si>
  <si>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</si>
  <si>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</si>
  <si>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</si>
  <si>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</si>
  <si>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</si>
  <si>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</si>
  <si>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</si>
  <si>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</si>
  <si>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</si>
  <si>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</si>
  <si>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</si>
  <si>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</si>
  <si>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</si>
  <si>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</si>
  <si>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</si>
  <si>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</si>
  <si>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</si>
  <si>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</si>
  <si>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</si>
  <si>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</si>
  <si>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</si>
  <si>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</si>
  <si>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</si>
  <si>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</si>
  <si>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</si>
  <si>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</si>
  <si>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</si>
  <si>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</si>
  <si>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</si>
  <si>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</si>
  <si>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</si>
  <si>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</si>
  <si>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</si>
  <si>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</si>
  <si>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</si>
  <si>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</si>
  <si>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</si>
  <si>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</si>
  <si>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</si>
  <si>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</si>
  <si>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</si>
  <si>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</si>
  <si>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</si>
  <si>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</si>
  <si>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</si>
  <si>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</si>
  <si>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</si>
  <si>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</si>
  <si>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</si>
  <si>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</si>
  <si>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</si>
  <si>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</si>
  <si>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</si>
  <si>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</si>
  <si>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</si>
  <si>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</si>
  <si>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</si>
  <si>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</si>
  <si>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</si>
  <si>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</si>
  <si>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</si>
  <si>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</si>
  <si>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</si>
  <si>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</si>
  <si>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</si>
  <si>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</si>
  <si>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</si>
  <si>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</si>
  <si>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</si>
  <si>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</si>
  <si>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</si>
  <si>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</si>
  <si>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</si>
  <si>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</si>
  <si>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</si>
  <si>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</si>
  <si>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</si>
  <si>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</si>
  <si>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</si>
  <si>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</si>
  <si>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</si>
  <si>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</si>
  <si>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</si>
  <si>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</si>
  <si>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</si>
  <si>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</si>
  <si>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</si>
  <si>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</si>
  <si>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</si>
  <si>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</si>
  <si>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</si>
  <si>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</si>
  <si>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</si>
  <si>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</si>
  <si>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</si>
  <si>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</si>
  <si>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</si>
  <si>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</si>
  <si>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</si>
  <si>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</si>
  <si>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</si>
  <si>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</si>
  <si>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</si>
  <si>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</si>
  <si>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</si>
  <si>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</si>
  <si>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</si>
  <si>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</si>
  <si>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</si>
  <si>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</si>
  <si>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</si>
  <si>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</si>
  <si>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</si>
  <si>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</si>
  <si>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</si>
  <si>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</si>
  <si>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</si>
  <si>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</si>
  <si>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</si>
  <si>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</si>
  <si>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</si>
  <si>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</si>
  <si>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</si>
  <si>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</si>
  <si>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</si>
  <si>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</si>
  <si>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</si>
  <si>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</si>
  <si>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</si>
  <si>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</si>
  <si>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</si>
  <si>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</si>
  <si>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</si>
  <si>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</si>
  <si>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</si>
  <si>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</si>
  <si>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</si>
  <si>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</si>
  <si>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</si>
  <si>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</si>
  <si>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</si>
  <si>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</si>
  <si>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</si>
  <si>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</si>
  <si>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</si>
  <si>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</si>
  <si>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</si>
  <si>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</si>
  <si>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</si>
  <si>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</si>
  <si>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</si>
  <si>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</si>
  <si>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</si>
  <si>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</si>
  <si>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</si>
  <si>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</si>
  <si>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</si>
  <si>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</si>
  <si>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</si>
  <si>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</si>
  <si>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</si>
  <si>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</si>
  <si>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</si>
  <si>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</si>
  <si>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</si>
  <si>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</si>
  <si>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</si>
  <si>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</si>
  <si>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</si>
  <si>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</si>
  <si>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</si>
  <si>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</si>
  <si>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</si>
  <si>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</si>
  <si>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</si>
  <si>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</si>
  <si>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</si>
  <si>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</si>
  <si>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</si>
  <si>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</si>
  <si>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</si>
  <si>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</si>
  <si>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</si>
  <si>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</si>
  <si>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</si>
  <si>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</si>
  <si>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</si>
  <si>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</si>
  <si>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</si>
  <si>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</si>
  <si>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</si>
  <si>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</si>
  <si>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</si>
  <si>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</si>
  <si>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</si>
  <si>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</si>
  <si>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</si>
  <si>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</si>
  <si>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</si>
  <si>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</si>
  <si>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</si>
  <si>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</si>
  <si>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</si>
  <si>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</si>
  <si>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</si>
  <si>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</si>
  <si>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</si>
  <si>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</si>
  <si>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</si>
  <si>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</si>
  <si>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</si>
  <si>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</si>
  <si>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</si>
  <si>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</si>
  <si>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</si>
  <si>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</si>
  <si>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</si>
  <si>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</si>
  <si>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</si>
  <si>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</si>
  <si>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</si>
  <si>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</si>
  <si>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</si>
  <si>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</si>
  <si>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</si>
  <si>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</si>
  <si>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</si>
  <si>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</si>
  <si>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</si>
  <si>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</si>
  <si>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</si>
  <si>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</si>
  <si>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</si>
  <si>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</si>
  <si>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</si>
  <si>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</si>
  <si>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</si>
  <si>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</si>
  <si>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</si>
  <si>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</si>
  <si>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</si>
  <si>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</si>
  <si>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</si>
  <si>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</si>
  <si>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</si>
  <si>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</si>
  <si>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</si>
  <si>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</si>
  <si>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</si>
  <si>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</si>
  <si>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</si>
  <si>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</si>
  <si>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</si>
  <si>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</si>
  <si>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</si>
  <si>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</si>
  <si>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</si>
  <si>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</si>
  <si>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</si>
  <si>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</si>
  <si>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</si>
  <si>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</si>
  <si>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</si>
  <si>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</si>
  <si>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</si>
  <si>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</si>
  <si>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</si>
  <si>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</si>
  <si>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</si>
  <si>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</si>
  <si>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</si>
  <si>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</si>
  <si>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</si>
  <si>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</si>
  <si>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</si>
  <si>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</si>
  <si>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</si>
  <si>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</si>
  <si>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</si>
  <si>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</si>
  <si>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</si>
  <si>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</si>
  <si>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</si>
  <si>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</si>
  <si>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</si>
  <si>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</si>
  <si>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</si>
  <si>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</si>
  <si>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</si>
  <si>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</si>
  <si>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</si>
  <si>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</si>
  <si>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</si>
  <si>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</si>
  <si>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</si>
  <si>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</si>
  <si>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</si>
  <si>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</si>
  <si>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</si>
  <si>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</si>
  <si>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</si>
  <si>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</si>
  <si>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</si>
  <si>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</si>
  <si>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</si>
  <si>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</si>
  <si>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</si>
  <si>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</si>
  <si>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</si>
  <si>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</si>
  <si>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</si>
  <si>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</si>
  <si>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</si>
  <si>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</si>
  <si>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</si>
  <si>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</si>
  <si>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</si>
  <si>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</si>
  <si>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</si>
  <si>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</si>
  <si>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</si>
  <si>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</si>
  <si>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</si>
  <si>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</si>
  <si>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</si>
  <si>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</si>
  <si>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</si>
  <si>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</si>
  <si>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</si>
  <si>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</si>
  <si>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</si>
  <si>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</si>
  <si>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</si>
  <si>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</si>
  <si>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</si>
  <si>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</si>
  <si>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</si>
  <si>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</si>
  <si>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</si>
  <si>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</si>
  <si>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</si>
  <si>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</si>
  <si>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</si>
  <si>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</si>
  <si>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</si>
  <si>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</si>
  <si>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</si>
  <si>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</si>
  <si>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</si>
  <si>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</si>
  <si>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</si>
  <si>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</si>
  <si>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</si>
  <si>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</si>
  <si>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</si>
  <si>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</si>
  <si>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</si>
  <si>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</si>
  <si>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</si>
  <si>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</si>
  <si>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</si>
  <si>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</si>
  <si>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</si>
  <si>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</si>
  <si>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</si>
  <si>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</si>
  <si>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</si>
  <si>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</si>
  <si>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</si>
  <si>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</si>
  <si>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</si>
  <si>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</si>
  <si>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</si>
  <si>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</si>
  <si>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</si>
  <si>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</si>
  <si>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</si>
  <si>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</si>
  <si>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</si>
  <si>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</si>
  <si>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</si>
  <si>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</si>
  <si>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</si>
  <si>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</si>
  <si>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</si>
  <si>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</si>
  <si>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</si>
  <si>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</si>
  <si>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</si>
  <si>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</si>
  <si>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</si>
  <si>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</si>
  <si>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</si>
  <si>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</si>
  <si>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</si>
  <si>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</si>
  <si>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</si>
  <si>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</si>
  <si>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</si>
  <si>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</si>
  <si>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</si>
  <si>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</si>
  <si>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</si>
  <si>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</si>
  <si>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</si>
  <si>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</si>
  <si>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</si>
  <si>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</si>
  <si>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</si>
  <si>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</si>
  <si>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</si>
  <si>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</si>
  <si>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</si>
  <si>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</si>
  <si>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</si>
  <si>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</si>
  <si>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</si>
  <si>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</si>
  <si>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</si>
  <si>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</si>
  <si>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</si>
  <si>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</si>
  <si>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</si>
  <si>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</si>
  <si>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</si>
  <si>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</si>
  <si>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</si>
  <si>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</si>
  <si>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</si>
  <si>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</si>
  <si>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</si>
  <si>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</si>
  <si>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</si>
  <si>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</si>
  <si>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</si>
  <si>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</si>
  <si>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</si>
  <si>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</si>
  <si>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</si>
  <si>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</si>
  <si>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</si>
  <si>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</si>
  <si>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</si>
  <si>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</si>
  <si>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</si>
  <si>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</si>
  <si>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</si>
  <si>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</si>
  <si>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</si>
  <si>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</si>
  <si>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</si>
  <si>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</si>
  <si>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</si>
  <si>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</si>
  <si>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</si>
  <si>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</si>
  <si>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</si>
  <si>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</si>
  <si>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</si>
  <si>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</si>
  <si>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</si>
  <si>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</si>
  <si>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</si>
  <si>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</si>
  <si>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</si>
  <si>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</si>
  <si>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</si>
  <si>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</si>
  <si>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</si>
  <si>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</si>
  <si>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</si>
  <si>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</si>
  <si>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</si>
  <si>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</si>
  <si>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</si>
  <si>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</si>
  <si>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</si>
  <si>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</si>
  <si>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</si>
  <si>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</si>
  <si>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</si>
  <si>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</si>
  <si>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</si>
  <si>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</si>
  <si>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</si>
  <si>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</si>
  <si>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</si>
  <si>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</si>
  <si>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</si>
  <si>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</si>
  <si>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</si>
  <si>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</si>
  <si>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</si>
  <si>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</si>
  <si>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</si>
  <si>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</si>
  <si>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</si>
  <si>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</si>
  <si>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</si>
  <si>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</si>
  <si>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</si>
  <si>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</si>
  <si>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</si>
  <si>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</si>
  <si>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</si>
  <si>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</si>
  <si>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</si>
  <si>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</si>
  <si>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</si>
  <si>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</si>
  <si>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</si>
  <si>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</si>
  <si>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</si>
  <si>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</si>
  <si>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</si>
  <si>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</si>
  <si>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</si>
  <si>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</si>
  <si>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</si>
  <si>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</si>
  <si>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</si>
  <si>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</si>
  <si>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</si>
  <si>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</si>
  <si>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</si>
  <si>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</si>
  <si>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</si>
  <si>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</si>
  <si>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</si>
  <si>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</si>
  <si>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</si>
  <si>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</si>
  <si>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</si>
  <si>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</si>
  <si>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</si>
  <si>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</si>
  <si>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</si>
  <si>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</si>
  <si>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</si>
  <si>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</si>
  <si>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</si>
  <si>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</si>
  <si>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</si>
  <si>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</si>
  <si>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</si>
  <si>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</si>
  <si>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</si>
  <si>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</si>
  <si>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</si>
  <si>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</si>
  <si>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</si>
  <si>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</si>
  <si>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</si>
  <si>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</si>
  <si>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</si>
  <si>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</si>
  <si>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</si>
  <si>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</si>
  <si>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</si>
  <si>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</si>
  <si>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</si>
  <si>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</si>
  <si>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</si>
  <si>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</si>
  <si>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</si>
  <si>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</si>
  <si>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</si>
  <si>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</si>
  <si>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</si>
  <si>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</si>
  <si>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</si>
  <si>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</si>
  <si>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</si>
  <si>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</si>
  <si>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</si>
  <si>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</si>
  <si>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</si>
  <si>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</si>
  <si>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</si>
  <si>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</si>
  <si>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</si>
  <si>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</si>
  <si>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</si>
  <si>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</si>
  <si>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</si>
  <si>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</si>
  <si>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</si>
  <si>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</si>
  <si>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</si>
  <si>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</si>
  <si>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</si>
  <si>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</si>
  <si>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</si>
  <si>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</si>
  <si>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</si>
  <si>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</si>
  <si>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</si>
  <si>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</si>
  <si>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</si>
  <si>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</si>
  <si>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</si>
  <si>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</si>
  <si>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</si>
  <si>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</si>
  <si>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</si>
  <si>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</si>
  <si>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</si>
  <si>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</si>
  <si>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</si>
  <si>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</si>
  <si>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</si>
  <si>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</si>
  <si>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</si>
  <si>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</si>
  <si>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</si>
  <si>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</si>
  <si>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</si>
  <si>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</si>
  <si>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</si>
  <si>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</si>
  <si>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</si>
  <si>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</si>
  <si>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</si>
  <si>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</si>
  <si>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</si>
  <si>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</si>
  <si>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</si>
  <si>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</si>
  <si>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</si>
  <si>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</si>
  <si>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</si>
  <si>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</si>
  <si>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</si>
  <si>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</si>
  <si>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</si>
  <si>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</si>
  <si>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</si>
  <si>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</si>
  <si>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</si>
  <si>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</si>
  <si>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</si>
  <si>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</si>
  <si>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</si>
  <si>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</si>
  <si>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</si>
  <si>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</si>
  <si>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</si>
  <si>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</si>
  <si>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</si>
  <si>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</si>
  <si>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</si>
  <si>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</si>
  <si>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</si>
  <si>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</si>
  <si>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</si>
  <si>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</si>
  <si>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</si>
  <si>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</si>
  <si>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</si>
  <si>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</si>
  <si>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</si>
  <si>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</si>
  <si>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</si>
  <si>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</si>
  <si>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</si>
  <si>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</si>
  <si>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</si>
  <si>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</si>
  <si>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</si>
  <si>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</si>
  <si>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</si>
  <si>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</si>
  <si>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</si>
  <si>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</si>
  <si>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</si>
  <si>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</si>
  <si>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</si>
  <si>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</si>
  <si>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</si>
  <si>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</si>
  <si>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</si>
  <si>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</si>
  <si>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</si>
  <si>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</si>
  <si>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</si>
  <si>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</si>
  <si>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</si>
  <si>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</si>
  <si>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</si>
  <si>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</si>
  <si>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</si>
  <si>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</si>
  <si>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</si>
  <si>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</si>
  <si>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</si>
  <si>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</si>
  <si>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</si>
  <si>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</si>
  <si>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</si>
  <si>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</si>
  <si>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</si>
  <si>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</si>
  <si>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</si>
  <si>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</si>
  <si>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</si>
  <si>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</si>
  <si>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</si>
  <si>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</si>
  <si>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</si>
  <si>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</si>
  <si>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</si>
  <si>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</si>
  <si>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</si>
  <si>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</si>
  <si>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</si>
  <si>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</si>
  <si>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</si>
  <si>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</si>
  <si>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</si>
  <si>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</si>
  <si>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</si>
  <si>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</si>
  <si>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</si>
  <si>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</si>
  <si>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</si>
  <si>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</si>
  <si>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</si>
  <si>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</si>
  <si>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</si>
  <si>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</si>
  <si>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</si>
  <si>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</si>
  <si>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</si>
  <si>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</si>
  <si>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</si>
  <si>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</si>
  <si>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</si>
  <si>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</si>
  <si>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</si>
  <si>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</si>
  <si>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</si>
  <si>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</si>
  <si>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</si>
  <si>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</si>
  <si>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</si>
  <si>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</si>
  <si>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</si>
  <si>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</si>
  <si>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</si>
  <si>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</si>
  <si>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</si>
  <si>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</si>
  <si>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</si>
  <si>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</si>
  <si>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</si>
  <si>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</si>
  <si>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</si>
  <si>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</si>
  <si>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</si>
  <si>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</si>
  <si>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</si>
  <si>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</si>
  <si>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</si>
  <si>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</si>
  <si>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</si>
  <si>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</si>
  <si>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</si>
  <si>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</si>
  <si>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</si>
  <si>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</si>
  <si>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</si>
  <si>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</si>
  <si>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</si>
  <si>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</si>
  <si>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</si>
  <si>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</si>
  <si>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</si>
  <si>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</si>
  <si>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</si>
  <si>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</si>
  <si>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</si>
  <si>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</si>
  <si>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</si>
  <si>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</si>
  <si>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</si>
  <si>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</si>
  <si>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</si>
  <si>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</si>
  <si>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</si>
  <si>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</si>
  <si>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</si>
  <si>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</si>
  <si>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</si>
  <si>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</si>
  <si>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</si>
  <si>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</si>
  <si>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</si>
  <si>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</si>
  <si>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</si>
  <si>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</si>
  <si>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</si>
  <si>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</si>
  <si>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</si>
  <si>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</si>
  <si>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</si>
  <si>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</si>
  <si>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</si>
  <si>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</si>
  <si>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</si>
  <si>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</si>
  <si>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</si>
  <si>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</si>
  <si>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</si>
  <si>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</si>
  <si>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</si>
  <si>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</si>
  <si>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</si>
  <si>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</si>
  <si>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</si>
  <si>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</si>
  <si>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</si>
  <si>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</si>
  <si>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</si>
  <si>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</si>
  <si>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</si>
  <si>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</si>
  <si>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</si>
  <si>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</si>
  <si>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</si>
  <si>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</si>
  <si>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</si>
  <si>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</si>
  <si>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</si>
  <si>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</si>
  <si>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</si>
  <si>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</si>
  <si>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</si>
  <si>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</si>
  <si>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</si>
  <si>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</si>
  <si>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</si>
  <si>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</si>
  <si>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</si>
  <si>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</si>
  <si>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</si>
  <si>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</si>
  <si>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</si>
  <si>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</si>
  <si>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</si>
  <si>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</si>
  <si>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</si>
  <si>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</si>
  <si>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</si>
  <si>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</si>
  <si>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</si>
  <si>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</si>
  <si>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</si>
  <si>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</si>
  <si>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</si>
  <si>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</si>
  <si>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</si>
  <si>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</si>
  <si>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</si>
  <si>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</si>
  <si>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</si>
  <si>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</si>
  <si>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</si>
  <si>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</si>
  <si>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</si>
  <si>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</si>
  <si>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</si>
  <si>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</si>
  <si>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</si>
  <si>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</si>
  <si>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</si>
  <si>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</si>
  <si>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</si>
  <si>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</si>
  <si>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</si>
  <si>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</si>
  <si>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</si>
  <si>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</si>
  <si>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</si>
  <si>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</si>
  <si>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</si>
  <si>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</si>
  <si>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</si>
  <si>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</si>
  <si>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</si>
  <si>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</si>
  <si>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</si>
  <si>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</si>
  <si>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</si>
  <si>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</si>
  <si>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</si>
  <si>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</si>
  <si>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</si>
  <si>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</si>
  <si>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</si>
  <si>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</si>
  <si>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</si>
  <si>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</si>
  <si>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</si>
  <si>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</si>
  <si>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</si>
  <si>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</si>
  <si>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</si>
  <si>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</si>
  <si>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</si>
  <si>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</si>
  <si>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</si>
  <si>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</si>
  <si>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</si>
  <si>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</si>
  <si>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</si>
  <si>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</si>
  <si>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</si>
  <si>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</si>
  <si>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</si>
  <si>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</si>
  <si>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</si>
  <si>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</si>
  <si>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</si>
  <si>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</si>
  <si>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</si>
  <si>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</si>
  <si>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</si>
  <si>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</si>
  <si>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</si>
  <si>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</si>
  <si>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</si>
  <si>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</si>
  <si>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</si>
  <si>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</si>
  <si>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</si>
  <si>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</si>
  <si>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</si>
  <si>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</si>
  <si>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</si>
  <si>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</si>
  <si>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</si>
  <si>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</si>
  <si>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</si>
  <si>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</si>
  <si>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</si>
  <si>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</si>
  <si>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</si>
  <si>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</si>
  <si>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</si>
  <si>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</si>
  <si>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</si>
  <si>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</si>
  <si>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</si>
  <si>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</si>
  <si>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</si>
  <si>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</si>
  <si>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</si>
  <si>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</si>
  <si>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</si>
  <si>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</si>
  <si>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</si>
  <si>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</si>
  <si>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</si>
  <si>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</si>
  <si>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</si>
  <si>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</si>
  <si>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</si>
  <si>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</si>
  <si>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</si>
  <si>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</si>
  <si>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</si>
  <si>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</si>
  <si>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</si>
  <si>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</si>
  <si>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</si>
  <si>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</si>
  <si>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</si>
  <si>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</si>
  <si>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</si>
  <si>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</si>
  <si>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</si>
  <si>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</si>
  <si>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</si>
  <si>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</si>
  <si>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</si>
  <si>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</si>
  <si>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</si>
  <si>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</si>
  <si>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</si>
  <si>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</si>
  <si>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</si>
  <si>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</si>
  <si>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</si>
  <si>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</si>
  <si>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</si>
  <si>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</si>
  <si>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</si>
  <si>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</si>
  <si>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</si>
  <si>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</si>
  <si>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</si>
  <si>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</si>
  <si>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</si>
  <si>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</si>
  <si>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</si>
  <si>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</si>
  <si>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</si>
  <si>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</si>
  <si>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</si>
  <si>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</si>
  <si>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</si>
  <si>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</si>
  <si>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</si>
  <si>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</si>
  <si>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</si>
  <si>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</si>
  <si>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</si>
  <si>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</si>
  <si>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</si>
  <si>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</si>
  <si>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</si>
  <si>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</si>
  <si>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</si>
  <si>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</si>
  <si>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</si>
  <si>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</si>
  <si>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</si>
  <si>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</si>
  <si>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</si>
  <si>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</si>
  <si>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</si>
  <si>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</si>
  <si>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</si>
  <si>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</si>
  <si>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</si>
  <si>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</si>
  <si>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</si>
  <si>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</si>
  <si>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</si>
  <si>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</si>
  <si>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</si>
  <si>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</si>
  <si>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</si>
  <si>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</si>
  <si>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</si>
  <si>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</si>
  <si>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</si>
  <si>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</si>
  <si>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</si>
  <si>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</si>
  <si>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</si>
  <si>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</si>
  <si>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</si>
  <si>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</si>
  <si>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</si>
  <si>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</si>
  <si>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</si>
  <si>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</si>
  <si>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</si>
  <si>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</si>
  <si>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</si>
  <si>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</si>
  <si>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</si>
  <si>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</si>
  <si>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</si>
  <si>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</si>
  <si>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</si>
  <si>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</si>
  <si>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</si>
  <si>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</si>
  <si>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</si>
  <si>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</si>
  <si>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</si>
  <si>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</si>
  <si>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</si>
  <si>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</si>
  <si>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</si>
  <si>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</si>
  <si>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</si>
  <si>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</si>
  <si>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</si>
  <si>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</si>
  <si>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</si>
  <si>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</si>
  <si>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</si>
  <si>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</si>
  <si>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</si>
  <si>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</si>
  <si>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</si>
  <si>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</si>
  <si>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</si>
  <si>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</si>
  <si>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</si>
  <si>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</si>
  <si>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</si>
  <si>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</si>
  <si>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</si>
  <si>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</si>
  <si>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</si>
  <si>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</si>
  <si>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</si>
  <si>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</si>
  <si>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</si>
  <si>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</si>
  <si>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</si>
  <si>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</si>
  <si>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</si>
  <si>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</si>
  <si>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</si>
  <si>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</si>
  <si>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</si>
  <si>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</si>
  <si>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</si>
  <si>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</si>
  <si>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</si>
  <si>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</si>
  <si>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</si>
  <si>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</si>
  <si>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</si>
  <si>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</si>
  <si>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</si>
  <si>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</si>
  <si>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</si>
  <si>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</si>
  <si>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</si>
  <si>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</si>
  <si>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</si>
  <si>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</si>
  <si>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</si>
  <si>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</si>
  <si>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</si>
  <si>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</si>
  <si>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</si>
  <si>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</si>
  <si>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</si>
  <si>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</si>
  <si>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</si>
  <si>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</si>
  <si>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</si>
  <si>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</si>
  <si>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</si>
  <si>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</si>
  <si>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</si>
  <si>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</si>
  <si>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</si>
  <si>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</si>
  <si>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</si>
  <si>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</si>
  <si>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</si>
  <si>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</si>
  <si>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</si>
  <si>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</si>
  <si>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</si>
  <si>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</si>
  <si>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</si>
  <si>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</si>
  <si>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</si>
  <si>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</si>
  <si>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</si>
  <si>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</si>
  <si>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</si>
  <si>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</si>
  <si>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</si>
  <si>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</si>
  <si>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</si>
  <si>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</si>
  <si>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</si>
  <si>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</si>
  <si>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</si>
  <si>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</si>
  <si>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</si>
  <si>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</si>
  <si>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</si>
  <si>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</si>
  <si>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</si>
  <si>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</si>
  <si>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</si>
  <si>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</si>
  <si>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</si>
  <si>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</si>
  <si>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</si>
  <si>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</si>
  <si>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</si>
  <si>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</si>
  <si>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</si>
  <si>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</si>
  <si>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</si>
  <si>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</si>
  <si>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</si>
  <si>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</si>
  <si>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</si>
  <si>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</si>
  <si>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</si>
  <si>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</si>
  <si>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</si>
  <si>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</si>
  <si>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</si>
  <si>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</si>
  <si>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</si>
  <si>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</si>
  <si>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</si>
  <si>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</si>
  <si>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</si>
  <si>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</si>
  <si>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</si>
  <si>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</si>
  <si>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</si>
  <si>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</si>
  <si>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</si>
  <si>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</si>
  <si>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</si>
  <si>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</si>
  <si>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</si>
  <si>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</si>
  <si>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</si>
  <si>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</si>
  <si>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</si>
  <si>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</si>
  <si>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</si>
  <si>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</si>
  <si>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</si>
  <si>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</si>
  <si>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</si>
  <si>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</si>
  <si>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</si>
  <si>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</si>
  <si>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</si>
  <si>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</si>
  <si>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</si>
  <si>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</si>
  <si>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</si>
  <si>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</si>
  <si>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</si>
  <si>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</si>
  <si>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</si>
  <si>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</si>
  <si>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</si>
  <si>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</si>
  <si>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</si>
  <si>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</si>
  <si>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</si>
  <si>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</si>
  <si>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</si>
  <si>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</si>
  <si>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</si>
  <si>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</si>
  <si>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</si>
  <si>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</si>
  <si>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</si>
  <si>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</si>
  <si>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</si>
  <si>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</si>
  <si>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</si>
  <si>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</si>
  <si>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</si>
  <si>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</si>
  <si>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</si>
  <si>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</si>
  <si>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</si>
  <si>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</si>
  <si>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</si>
  <si>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</si>
  <si>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</si>
  <si>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</si>
  <si>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</si>
  <si>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</si>
  <si>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</si>
  <si>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</si>
  <si>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</si>
  <si>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</si>
  <si>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</si>
  <si>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</si>
  <si>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</si>
  <si>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</si>
  <si>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</si>
  <si>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</si>
  <si>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</si>
  <si>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</si>
  <si>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</si>
  <si>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</si>
  <si>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</si>
  <si>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</si>
  <si>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</si>
  <si>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</si>
  <si>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</si>
  <si>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</si>
  <si>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</si>
  <si>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</si>
  <si>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</si>
  <si>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</si>
  <si>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</si>
  <si>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</si>
  <si>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</si>
  <si>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</si>
  <si>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</si>
  <si>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</si>
  <si>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</si>
  <si>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</si>
  <si>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</si>
  <si>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</si>
  <si>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</si>
  <si>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</si>
  <si>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</si>
  <si>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</si>
  <si>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</si>
  <si>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</si>
  <si>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</si>
  <si>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</si>
  <si>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</si>
  <si>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</si>
  <si>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</si>
  <si>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</si>
  <si>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</si>
  <si>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</si>
  <si>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</si>
  <si>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</si>
  <si>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</si>
  <si>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</si>
  <si>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</si>
  <si>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</si>
  <si>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</si>
  <si>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</si>
  <si>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</si>
  <si>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</si>
  <si>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</si>
  <si>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</si>
  <si>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</si>
  <si>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</si>
  <si>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</si>
  <si>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</si>
  <si>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</si>
  <si>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</si>
  <si>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</si>
  <si>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</si>
  <si>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</si>
  <si>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</si>
  <si>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</si>
  <si>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</si>
  <si>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</si>
  <si>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</si>
  <si>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</si>
  <si>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</si>
  <si>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</si>
  <si>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</si>
  <si>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</si>
  <si>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</si>
  <si>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</si>
  <si>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</si>
  <si>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</si>
  <si>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</si>
  <si>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</si>
  <si>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</si>
  <si>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</si>
  <si>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</si>
  <si>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</si>
  <si>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</si>
  <si>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</si>
  <si>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</si>
  <si>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</si>
  <si>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</si>
  <si>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</si>
  <si>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</si>
  <si>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</si>
  <si>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</si>
  <si>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</si>
  <si>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</si>
  <si>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</si>
  <si>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</si>
  <si>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</si>
  <si>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</si>
  <si>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</si>
  <si>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</si>
  <si>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</si>
  <si>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</si>
  <si>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</si>
  <si>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</si>
  <si>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</si>
  <si>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</si>
  <si>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</si>
  <si>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</si>
  <si>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</si>
  <si>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</si>
  <si>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</si>
  <si>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</si>
  <si>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</si>
  <si>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</si>
  <si>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</si>
  <si>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</si>
  <si>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</si>
  <si>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</si>
  <si>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</si>
  <si>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</si>
  <si>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</si>
  <si>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</si>
  <si>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</si>
  <si>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</si>
  <si>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</si>
  <si>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</si>
  <si>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</si>
  <si>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</si>
  <si>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</si>
  <si>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</si>
  <si>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</si>
  <si>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</si>
  <si>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</si>
  <si>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</si>
  <si>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</si>
  <si>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</si>
  <si>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</si>
  <si>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</si>
  <si>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</si>
  <si>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</si>
  <si>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</si>
  <si>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</si>
  <si>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</si>
  <si>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</si>
  <si>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</si>
  <si>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</si>
  <si>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</si>
  <si>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</si>
  <si>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</si>
  <si>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</si>
  <si>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</si>
  <si>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</si>
  <si>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</si>
  <si>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</si>
  <si>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</si>
  <si>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</si>
  <si>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</si>
  <si>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</si>
  <si>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</si>
  <si>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</si>
  <si>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</si>
  <si>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</si>
  <si>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</si>
  <si>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</si>
  <si>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</si>
  <si>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</si>
  <si>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</si>
  <si>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</si>
  <si>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</si>
  <si>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</si>
  <si>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</si>
  <si>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</si>
  <si>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</si>
  <si>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</si>
  <si>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</si>
  <si>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</si>
  <si>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</si>
  <si>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</si>
  <si>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</si>
  <si>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</si>
  <si>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</si>
  <si>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</si>
  <si>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</si>
  <si>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</si>
  <si>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</si>
  <si>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</si>
  <si>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</si>
  <si>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</si>
  <si>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</si>
  <si>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</si>
  <si>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</si>
  <si>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</si>
  <si>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</si>
  <si>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</si>
  <si>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</si>
  <si>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</si>
  <si>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</si>
  <si>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</si>
  <si>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</si>
  <si>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</si>
  <si>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</si>
  <si>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</si>
  <si>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</si>
  <si>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</si>
  <si>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</si>
  <si>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</si>
  <si>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</si>
  <si>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</si>
  <si>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</si>
  <si>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</si>
  <si>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</si>
  <si>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</si>
  <si>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</si>
  <si>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</si>
  <si>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</si>
  <si>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</si>
  <si>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</si>
  <si>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</si>
  <si>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</si>
  <si>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</si>
  <si>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</si>
  <si>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</si>
  <si>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</si>
  <si>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</si>
  <si>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</si>
  <si>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</si>
  <si>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</si>
  <si>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</si>
  <si>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</si>
  <si>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</si>
  <si>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</si>
  <si>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</si>
  <si>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</si>
  <si>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</si>
  <si>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</si>
  <si>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</si>
  <si>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</si>
  <si>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</si>
  <si>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</si>
  <si>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</si>
  <si>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</si>
  <si>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</si>
  <si>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</si>
  <si>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</si>
  <si>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</si>
  <si>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</si>
  <si>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</si>
  <si>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</si>
  <si>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</si>
  <si>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</si>
  <si>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</si>
  <si>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</si>
  <si>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</si>
  <si>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</si>
  <si>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</si>
  <si>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</si>
  <si>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</si>
  <si>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</si>
  <si>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</si>
  <si>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</si>
  <si>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</si>
  <si>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</si>
  <si>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</si>
  <si>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</si>
  <si>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</si>
  <si>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</si>
  <si>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</si>
  <si>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</si>
  <si>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</si>
  <si>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</si>
  <si>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</si>
  <si>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</si>
  <si>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</si>
  <si>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</si>
  <si>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</si>
  <si>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</si>
  <si>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</si>
  <si>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</si>
  <si>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</si>
  <si>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</si>
  <si>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</si>
  <si>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</si>
  <si>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</si>
  <si>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</si>
  <si>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</si>
  <si>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</si>
  <si>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</si>
  <si>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</si>
  <si>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</si>
  <si>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</si>
  <si>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</si>
  <si>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</si>
  <si>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</si>
  <si>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</si>
  <si>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</si>
  <si>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</si>
  <si>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</si>
  <si>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</si>
  <si>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</si>
  <si>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</si>
  <si>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</si>
  <si>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</si>
  <si>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</si>
  <si>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</si>
  <si>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</si>
  <si>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</si>
  <si>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</si>
  <si>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</si>
  <si>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</si>
  <si>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</si>
  <si>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</si>
  <si>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</si>
  <si>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</si>
  <si>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</si>
  <si>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</si>
  <si>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</si>
  <si>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</si>
  <si>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</si>
  <si>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</si>
  <si>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</si>
  <si>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</si>
  <si>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</si>
  <si>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</si>
  <si>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</si>
  <si>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</si>
  <si>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</si>
  <si>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</si>
  <si>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</si>
  <si>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</si>
  <si>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</si>
  <si>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</si>
  <si>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</si>
  <si>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</si>
  <si>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</si>
  <si>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</si>
  <si>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</si>
  <si>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</si>
  <si>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</si>
  <si>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</si>
  <si>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</si>
  <si>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</si>
  <si>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</si>
  <si>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</si>
  <si>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</si>
  <si>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</si>
  <si>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</si>
  <si>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</si>
  <si>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</si>
  <si>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</si>
  <si>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</si>
  <si>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</si>
  <si>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</si>
  <si>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</si>
  <si>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</si>
  <si>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</si>
  <si>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</si>
  <si>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</si>
  <si>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</si>
  <si>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</si>
  <si>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</si>
  <si>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</si>
  <si>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</si>
  <si>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</si>
  <si>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</si>
  <si>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</si>
  <si>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</si>
  <si>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</si>
  <si>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</si>
  <si>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</si>
  <si>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</si>
  <si>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</si>
  <si>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</si>
  <si>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</si>
  <si>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</si>
  <si>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</si>
  <si>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</si>
  <si>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</si>
  <si>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</si>
  <si>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</si>
  <si>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</si>
  <si>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</si>
  <si>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</si>
  <si>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</si>
  <si>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</si>
  <si>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</si>
  <si>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</si>
  <si>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</si>
  <si>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</si>
  <si>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</si>
  <si>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</si>
  <si>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</si>
  <si>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</si>
  <si>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</si>
  <si>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</si>
  <si>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</si>
  <si>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</si>
  <si>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</si>
  <si>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</si>
  <si>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</si>
  <si>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</si>
  <si>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</si>
  <si>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</si>
  <si>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</si>
  <si>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</si>
  <si>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</si>
  <si>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</si>
  <si>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</si>
  <si>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</si>
  <si>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</si>
  <si>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</si>
  <si>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</si>
  <si>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</si>
  <si>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</si>
  <si>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</si>
  <si>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</si>
  <si>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</si>
  <si>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</si>
  <si>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</si>
  <si>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</si>
  <si>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</si>
  <si>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</si>
  <si>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</si>
  <si>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</si>
  <si>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</si>
  <si>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</si>
  <si>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</si>
  <si>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</si>
  <si>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</si>
  <si>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</si>
  <si>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</si>
  <si>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</si>
  <si>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</si>
  <si>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</si>
  <si>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</si>
  <si>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</si>
  <si>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</si>
  <si>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</si>
  <si>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</si>
  <si>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</si>
  <si>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</si>
  <si>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</si>
  <si>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</si>
  <si>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</si>
  <si>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</si>
  <si>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</si>
  <si>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</si>
  <si>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</si>
  <si>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</si>
  <si>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</si>
  <si>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</si>
  <si>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</si>
  <si>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</si>
  <si>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</si>
  <si>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</si>
  <si>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</si>
  <si>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</si>
  <si>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</si>
  <si>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</si>
  <si>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</si>
  <si>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</si>
  <si>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</si>
  <si>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</si>
  <si>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</si>
  <si>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</si>
  <si>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</si>
  <si>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</si>
  <si>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</si>
  <si>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</si>
  <si>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</si>
  <si>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</si>
  <si>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</si>
  <si>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</si>
  <si>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</si>
  <si>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</si>
  <si>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</si>
  <si>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</si>
  <si>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</si>
  <si>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</si>
  <si>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</si>
  <si>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</si>
  <si>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</si>
  <si>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</si>
  <si>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</si>
  <si>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</si>
  <si>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</si>
  <si>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</si>
  <si>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</si>
  <si>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</si>
  <si>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</si>
  <si>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</si>
  <si>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</si>
  <si>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</si>
  <si>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</si>
  <si>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</si>
  <si>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</si>
  <si>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</si>
  <si>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</si>
  <si>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</si>
  <si>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</si>
  <si>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</si>
  <si>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</si>
  <si>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</si>
  <si>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</si>
  <si>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</si>
  <si>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</si>
  <si>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</si>
  <si>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</si>
  <si>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</si>
  <si>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</si>
  <si>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</si>
  <si>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</si>
  <si>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</si>
  <si>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</si>
  <si>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</si>
  <si>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</si>
  <si>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</si>
  <si>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</si>
  <si>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</si>
  <si>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</si>
  <si>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</si>
  <si>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</si>
  <si>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</si>
  <si>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</si>
  <si>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</si>
  <si>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</si>
  <si>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</si>
  <si>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</si>
  <si>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</si>
  <si>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</si>
  <si>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</si>
  <si>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</si>
  <si>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</si>
  <si>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</si>
  <si>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</si>
  <si>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</si>
  <si>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</si>
  <si>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</si>
  <si>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</si>
  <si>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</si>
  <si>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</si>
  <si>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</si>
  <si>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</si>
  <si>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</si>
  <si>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</si>
  <si>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</si>
  <si>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</si>
  <si>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</si>
  <si>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</si>
  <si>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</si>
  <si>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</si>
  <si>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</si>
  <si>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</si>
  <si>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</si>
  <si>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</si>
  <si>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</si>
  <si>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</si>
  <si>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</si>
  <si>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</si>
  <si>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</si>
  <si>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</si>
  <si>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</si>
  <si>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</si>
  <si>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</si>
  <si>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</si>
  <si>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</si>
  <si>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</si>
  <si>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</si>
  <si>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</si>
  <si>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</si>
  <si>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</si>
  <si>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</si>
  <si>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</si>
  <si>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</si>
  <si>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</si>
  <si>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</si>
  <si>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</si>
  <si>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</si>
  <si>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</si>
  <si>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</si>
  <si>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</si>
  <si>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</si>
  <si>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</si>
  <si>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</si>
  <si>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</si>
  <si>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</si>
  <si>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</si>
  <si>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</si>
  <si>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</si>
  <si>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</si>
  <si>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</si>
  <si>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</si>
  <si>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</si>
  <si>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</si>
  <si>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</si>
  <si>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</si>
  <si>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</si>
  <si>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</si>
  <si>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</si>
  <si>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</si>
  <si>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</si>
  <si>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</si>
  <si>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</si>
  <si>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</si>
  <si>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</si>
  <si>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</si>
  <si>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</si>
  <si>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</si>
  <si>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</si>
  <si>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</si>
  <si>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</si>
  <si>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</si>
  <si>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</si>
  <si>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</si>
  <si>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</si>
  <si>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</si>
  <si>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</si>
  <si>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</si>
  <si>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</si>
  <si>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</si>
  <si>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</si>
  <si>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</si>
  <si>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</si>
  <si>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</si>
  <si>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</si>
  <si>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</si>
  <si>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</si>
  <si>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</si>
  <si>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</si>
  <si>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</si>
  <si>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</si>
  <si>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</si>
  <si>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</si>
  <si>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</si>
  <si>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</si>
  <si>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</si>
  <si>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</si>
  <si>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</si>
  <si>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</si>
  <si>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</si>
  <si>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</si>
  <si>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</si>
  <si>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</si>
  <si>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</si>
  <si>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</si>
  <si>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</si>
  <si>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</si>
  <si>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</si>
  <si>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</si>
  <si>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</si>
  <si>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</si>
  <si>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</si>
  <si>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</si>
  <si>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</si>
  <si>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</si>
  <si>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</si>
  <si>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</si>
  <si>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</si>
  <si>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</si>
  <si>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</si>
  <si>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</si>
  <si>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</si>
  <si>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</si>
  <si>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</si>
  <si>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</si>
  <si>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</si>
  <si>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</si>
  <si>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</si>
  <si>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</si>
  <si>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</si>
  <si>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</si>
  <si>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</si>
  <si>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</si>
  <si>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</si>
  <si>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</si>
  <si>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</si>
  <si>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</si>
  <si>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</si>
  <si>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</si>
  <si>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</si>
  <si>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</si>
  <si>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</si>
  <si>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</si>
  <si>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</si>
  <si>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</si>
  <si>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</si>
  <si>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</si>
  <si>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</si>
  <si>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</si>
  <si>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</si>
  <si>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</si>
  <si>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</si>
  <si>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</si>
  <si>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</si>
  <si>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</si>
  <si>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</si>
  <si>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</si>
  <si>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</si>
  <si>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</si>
  <si>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</si>
  <si>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</si>
  <si>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</si>
  <si>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</si>
  <si>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</si>
  <si>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</si>
  <si>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</si>
  <si>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</si>
  <si>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</si>
  <si>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</si>
  <si>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</si>
  <si>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</si>
  <si>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</si>
  <si>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</si>
  <si>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</si>
  <si>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</si>
  <si>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</si>
  <si>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</si>
  <si>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</si>
  <si>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</si>
  <si>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</si>
  <si>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</si>
  <si>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</si>
  <si>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</si>
  <si>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</si>
  <si>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</si>
  <si>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</si>
  <si>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</si>
  <si>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</si>
  <si>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</si>
  <si>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</si>
  <si>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</si>
  <si>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</si>
  <si>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</si>
  <si>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</si>
  <si>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</si>
  <si>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</si>
  <si>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</si>
  <si>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</si>
  <si>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</si>
  <si>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</si>
  <si>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</si>
  <si>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</si>
  <si>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</si>
  <si>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</si>
  <si>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</si>
  <si>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</si>
  <si>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</si>
  <si>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</si>
  <si>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</si>
  <si>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</si>
  <si>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</si>
  <si>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</si>
  <si>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</si>
  <si>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</si>
  <si>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</si>
  <si>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</si>
  <si>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</si>
  <si>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</si>
  <si>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</si>
  <si>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</si>
  <si>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</si>
  <si>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</si>
  <si>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</si>
  <si>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</si>
  <si>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</si>
  <si>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</si>
  <si>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</si>
  <si>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</si>
  <si>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</si>
  <si>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</si>
  <si>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</si>
  <si>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</si>
  <si>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</si>
  <si>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</si>
  <si>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</si>
  <si>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</si>
  <si>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</si>
  <si>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</si>
  <si>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</si>
  <si>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</si>
  <si>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</si>
  <si>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</si>
  <si>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</si>
  <si>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</si>
  <si>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</si>
  <si>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</si>
  <si>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</si>
  <si>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</si>
  <si>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</si>
  <si>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</si>
  <si>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</si>
  <si>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</si>
  <si>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</si>
  <si>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</si>
  <si>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</si>
  <si>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</si>
  <si>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</si>
  <si>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</si>
  <si>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</si>
  <si>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</si>
  <si>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</si>
  <si>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</si>
  <si>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</si>
  <si>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</si>
  <si>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</si>
  <si>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</si>
  <si>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</si>
  <si>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</si>
  <si>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</si>
  <si>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</si>
  <si>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</si>
  <si>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</si>
  <si>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</si>
  <si>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</si>
  <si>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</si>
  <si>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</si>
  <si>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</si>
  <si>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</si>
  <si>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</si>
  <si>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</si>
  <si>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</si>
  <si>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</si>
  <si>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</si>
  <si>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</si>
  <si>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</si>
  <si>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</si>
  <si>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</si>
  <si>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</si>
  <si>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</si>
  <si>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</si>
  <si>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</si>
  <si>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</si>
  <si>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</si>
  <si>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</si>
  <si>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</si>
  <si>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</si>
  <si>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</si>
  <si>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</si>
  <si>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</si>
  <si>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</si>
  <si>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</si>
  <si>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</si>
  <si>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</si>
  <si>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</si>
  <si>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</si>
  <si>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</si>
  <si>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</si>
  <si>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</si>
  <si>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</si>
  <si>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</si>
  <si>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</si>
  <si>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</si>
  <si>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</si>
  <si>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</si>
  <si>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</si>
  <si>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</si>
  <si>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</si>
  <si>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</si>
  <si>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</si>
  <si>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</si>
  <si>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</si>
  <si>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</si>
  <si>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</si>
  <si>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</si>
  <si>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</si>
  <si>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</si>
  <si>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</si>
  <si>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</si>
  <si>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</si>
  <si>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</si>
  <si>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</si>
  <si>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</si>
  <si>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</si>
  <si>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</si>
  <si>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</si>
  <si>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</si>
  <si>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</si>
  <si>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</si>
  <si>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</si>
  <si>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</si>
  <si>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</si>
  <si>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</si>
  <si>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</si>
  <si>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</si>
  <si>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</si>
  <si>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</si>
  <si>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</si>
  <si>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</si>
  <si>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</si>
  <si>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</si>
  <si>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</si>
  <si>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</si>
  <si>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</si>
  <si>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</si>
  <si>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</si>
  <si>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</si>
  <si>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</si>
  <si>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</si>
  <si>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</si>
  <si>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</si>
  <si>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</si>
  <si>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</si>
  <si>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</si>
  <si>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</si>
  <si>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</si>
  <si>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</si>
  <si>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</si>
  <si>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</si>
  <si>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</si>
  <si>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</si>
  <si>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</si>
  <si>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</si>
  <si>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</si>
  <si>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</si>
  <si>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</si>
  <si>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</si>
  <si>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</si>
  <si>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</si>
  <si>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</si>
  <si>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</si>
  <si>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</si>
  <si>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</si>
  <si>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</si>
  <si>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</si>
  <si>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</si>
  <si>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</si>
  <si>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</si>
  <si>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</si>
  <si>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</si>
  <si>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</si>
  <si>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</si>
  <si>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</si>
  <si>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</si>
  <si>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</si>
  <si>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</si>
  <si>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</si>
  <si>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</si>
  <si>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</si>
  <si>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</si>
  <si>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</si>
  <si>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</si>
  <si>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</si>
  <si>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</si>
  <si>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</si>
  <si>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</si>
  <si>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</si>
  <si>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</si>
  <si>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</si>
  <si>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</si>
  <si>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</si>
  <si>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</si>
  <si>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</si>
  <si>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</si>
  <si>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</si>
  <si>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</si>
  <si>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</si>
  <si>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</si>
  <si>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</si>
  <si>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</si>
  <si>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</si>
  <si>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</si>
  <si>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</si>
  <si>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</si>
  <si>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</si>
  <si>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</si>
  <si>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</si>
  <si>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</si>
  <si>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</si>
  <si>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</si>
  <si>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</si>
  <si>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</si>
  <si>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</si>
  <si>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</si>
  <si>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</si>
  <si>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</si>
  <si>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</si>
  <si>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</si>
  <si>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</si>
  <si>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</si>
  <si>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</si>
  <si>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</si>
  <si>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</si>
  <si>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</si>
  <si>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</si>
  <si>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</si>
  <si>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</si>
  <si>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</si>
  <si>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</si>
  <si>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</si>
  <si>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</si>
  <si>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</si>
  <si>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</si>
  <si>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</si>
  <si>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</si>
  <si>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</si>
  <si>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</si>
  <si>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</si>
  <si>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</si>
  <si>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</si>
  <si>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</si>
  <si>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</si>
  <si>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</si>
  <si>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</si>
  <si>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</si>
  <si>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</si>
  <si>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</si>
  <si>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</si>
  <si>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</si>
  <si>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</si>
  <si>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</si>
  <si>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</si>
  <si>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</si>
  <si>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</si>
  <si>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</si>
  <si>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</si>
  <si>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</si>
  <si>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</si>
  <si>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</si>
  <si>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</si>
  <si>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</si>
  <si>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</si>
  <si>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</si>
  <si>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</si>
  <si>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</si>
  <si>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</si>
  <si>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</si>
  <si>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</si>
  <si>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</si>
  <si>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</si>
  <si>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</si>
  <si>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</si>
  <si>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</si>
  <si>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</si>
  <si>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</si>
  <si>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</si>
  <si>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</si>
  <si>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</si>
  <si>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</si>
  <si>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</si>
  <si>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</si>
  <si>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</si>
  <si>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</si>
  <si>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</si>
  <si>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</si>
  <si>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</si>
  <si>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</si>
  <si>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</si>
  <si>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</si>
  <si>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</si>
  <si>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</si>
  <si>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</si>
  <si>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</si>
  <si>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</si>
  <si>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</si>
  <si>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</si>
  <si>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</si>
  <si>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</si>
  <si>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</si>
  <si>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</si>
  <si>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</si>
  <si>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</si>
  <si>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</si>
  <si>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</si>
  <si>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</si>
  <si>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</si>
  <si>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</si>
  <si>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</si>
  <si>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</si>
  <si>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</si>
  <si>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</si>
  <si>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</si>
  <si>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</si>
  <si>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</si>
  <si>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</si>
  <si>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</si>
  <si>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</si>
  <si>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</si>
  <si>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</si>
  <si>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</si>
  <si>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</si>
  <si>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</si>
  <si>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</si>
  <si>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</si>
  <si>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</si>
  <si>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</si>
  <si>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</si>
  <si>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</si>
  <si>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</si>
  <si>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</si>
  <si>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</si>
  <si>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</si>
  <si>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</si>
  <si>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</si>
  <si>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</si>
  <si>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</si>
  <si>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</si>
  <si>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</si>
  <si>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</si>
  <si>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</si>
  <si>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</si>
  <si>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</si>
  <si>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</si>
  <si>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</si>
  <si>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</si>
  <si>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</si>
  <si>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</si>
  <si>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</si>
  <si>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</si>
  <si>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</si>
  <si>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</si>
  <si>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</si>
  <si>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</si>
  <si>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</si>
  <si>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</si>
  <si>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</si>
  <si>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</si>
  <si>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</si>
  <si>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</si>
  <si>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</si>
  <si>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</si>
  <si>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</si>
  <si>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</si>
  <si>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</si>
  <si>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</si>
  <si>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</si>
  <si>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</si>
  <si>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</si>
  <si>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</si>
  <si>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</si>
  <si>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</si>
  <si>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</si>
  <si>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</si>
  <si>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</si>
  <si>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</si>
  <si>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</si>
  <si>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</si>
  <si>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</si>
  <si>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</si>
  <si>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</si>
  <si>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</si>
  <si>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</si>
  <si>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</si>
  <si>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</si>
  <si>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</si>
  <si>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</si>
  <si>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</si>
  <si>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</si>
  <si>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</si>
  <si>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</si>
  <si>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</si>
  <si>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</si>
  <si>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</si>
  <si>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</si>
  <si>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</si>
  <si>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</si>
  <si>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</si>
  <si>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</si>
  <si>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</si>
  <si>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</si>
  <si>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</si>
  <si>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</si>
  <si>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</si>
  <si>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</si>
  <si>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</si>
  <si>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</si>
  <si>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</si>
  <si>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</si>
  <si>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</si>
  <si>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</si>
  <si>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</si>
  <si>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</si>
  <si>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</si>
  <si>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</si>
  <si>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</si>
  <si>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</si>
  <si>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</si>
  <si>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</si>
  <si>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</si>
  <si>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</si>
  <si>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</si>
  <si>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</si>
  <si>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</si>
  <si>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</si>
  <si>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</si>
  <si>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</si>
  <si>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</si>
  <si>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</si>
  <si>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</si>
  <si>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</si>
  <si>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</si>
  <si>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</si>
  <si>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</si>
  <si>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</si>
  <si>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</si>
  <si>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</si>
  <si>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</si>
  <si>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</si>
  <si>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</si>
  <si>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</si>
  <si>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</si>
  <si>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</si>
  <si>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</si>
  <si>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</si>
  <si>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</si>
  <si>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</si>
  <si>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</si>
  <si>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</si>
  <si>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</si>
  <si>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</si>
  <si>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</si>
  <si>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</si>
  <si>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</si>
  <si>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</si>
  <si>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</si>
  <si>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</si>
  <si>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</si>
  <si>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</si>
  <si>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</si>
  <si>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</si>
  <si>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</si>
  <si>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</si>
  <si>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</si>
  <si>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</si>
  <si>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</si>
  <si>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</si>
  <si>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</si>
  <si>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</si>
  <si>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</si>
  <si>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</si>
  <si>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</si>
  <si>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</si>
  <si>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</si>
  <si>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</si>
  <si>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</si>
  <si>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</si>
  <si>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</si>
  <si>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</si>
  <si>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</si>
  <si>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</si>
  <si>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</si>
  <si>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</si>
  <si>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</si>
  <si>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</si>
  <si>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</si>
  <si>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</si>
  <si>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</si>
  <si>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</si>
  <si>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</si>
  <si>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</si>
  <si>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</si>
  <si>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</si>
  <si>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</si>
  <si>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</si>
  <si>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</si>
  <si>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</si>
  <si>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</si>
  <si>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</si>
  <si>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</si>
  <si>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</si>
  <si>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</si>
  <si>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</si>
  <si>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</si>
  <si>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</si>
  <si>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</si>
  <si>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</si>
  <si>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</si>
  <si>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</si>
  <si>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</si>
  <si>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</si>
  <si>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</si>
  <si>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</si>
  <si>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</si>
  <si>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</si>
  <si>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</si>
  <si>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</si>
  <si>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</si>
  <si>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</si>
  <si>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</si>
  <si>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</si>
  <si>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</si>
  <si>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</si>
  <si>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</si>
  <si>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</si>
  <si>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</si>
  <si>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</si>
  <si>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</si>
  <si>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</si>
  <si>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</si>
  <si>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</si>
  <si>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</si>
  <si>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</si>
  <si>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</si>
  <si>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</si>
  <si>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</si>
  <si>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</si>
  <si>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</si>
  <si>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</si>
  <si>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</si>
  <si>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</si>
  <si>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</si>
  <si>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</si>
  <si>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</si>
  <si>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</si>
  <si>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</si>
  <si>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</si>
  <si>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</si>
  <si>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</si>
  <si>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</si>
  <si>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</si>
  <si>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</si>
  <si>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</si>
  <si>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</si>
  <si>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</si>
  <si>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</si>
  <si>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</si>
  <si>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</si>
  <si>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</si>
  <si>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</si>
  <si>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</si>
  <si>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</si>
  <si>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</si>
  <si>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</si>
  <si>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</si>
  <si>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</si>
  <si>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</si>
  <si>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</si>
  <si>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</si>
  <si>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</si>
  <si>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</si>
  <si>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</si>
  <si>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</si>
  <si>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</si>
  <si>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</si>
  <si>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</si>
  <si>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</si>
  <si>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</si>
  <si>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</si>
  <si>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</si>
  <si>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</si>
  <si>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</si>
  <si>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</si>
  <si>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</si>
  <si>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</si>
  <si>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</si>
  <si>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</si>
  <si>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</si>
  <si>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</si>
  <si>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</si>
  <si>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</si>
  <si>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</si>
  <si>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</si>
  <si>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</si>
  <si>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</si>
  <si>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PCM-20251206-00001091</t>
  </si>
  <si>
    <t>EM team need 60 mins</t>
  </si>
  <si>
    <t xml:space="preserve">NO PCM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</si>
  <si>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</si>
  <si>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</si>
  <si>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</si>
  <si>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</si>
  <si>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</si>
  <si>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</si>
  <si>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</si>
  <si>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</si>
  <si>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</si>
  <si>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</si>
  <si>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</si>
  <si>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</si>
  <si>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</si>
  <si>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</si>
  <si>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located in military area, access issue need special permit</t>
  </si>
  <si>
    <t>PCM-20251206-00000937</t>
  </si>
  <si>
    <t>Site located inside Airport ,limit access during working Hrs/ day only</t>
  </si>
  <si>
    <t>PCM-20251206-00000995</t>
  </si>
  <si>
    <t>120 min</t>
  </si>
  <si>
    <t>PCM-20251206-00001009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</si>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</sst>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2" totalsRowShown="0" headerRowDxfId="96" dataDxfId="95" headerRowBorderDxfId="93" tableBorderDxfId="94" totalsRowBorderDxfId="92">
  <autoFilter ref="A1:L1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9" totalsRowShown="0" headerRowDxfId="79" dataDxfId="78" headerRowBorderDxfId="76" tableBorderDxfId="77" totalsRowBorderDxfId="75">
  <autoFilter ref="A1:L2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334.6591424768485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13232</v>
      </c>
      <c r="E3" s="123" t="s">
        <v>39106</v>
      </c>
      <c r="F3" s="122">
        <v>45997.591365740744</v>
      </c>
      <c r="G3" s="121">
        <f ca="1">IFERROR(NOW()-F3,"-")</f>
        <v>1.6202662030991632E-2</v>
      </c>
      <c r="H3" s="122">
        <v>45997.585115740738</v>
      </c>
      <c r="I3" s="124" t="str">
        <f>IFERROR(VLOOKUP(D3,DB!A:F,6,0),"")</f>
        <v>SCECO</v>
      </c>
      <c r="J3" s="124" t="str">
        <f>IFERROR(VLOOKUP(D3,DB!A:G,7,0),"")</f>
        <v>Vandalized</v>
      </c>
      <c r="K3" s="120" t="s">
        <v>39109</v>
      </c>
      <c r="L3" s="119" t="str">
        <f>IFERROR(VLOOKUP(D3,DB!A:I,9,0),"")</f>
        <v>Latis</v>
      </c>
    </row>
    <row r="4" spans="1:15" ht="15" customHeight="1">
      <c r="A4" s="125" t="s">
        <v>39110</v>
      </c>
      <c r="B4" s="124" t="str">
        <f>IFERROR(VLOOKUP(D4,DB!A:K,11,0),"")</f>
        <v>R1</v>
      </c>
      <c r="C4" s="124">
        <v>3</v>
      </c>
      <c r="D4" s="56" t="s">
        <v>21078</v>
      </c>
      <c r="E4" s="123"/>
      <c r="F4" s="122">
        <v>45997.58525462963</v>
      </c>
      <c r="G4" s="121">
        <f ca="1">IFERROR(NOW()-F4,"-")</f>
        <v>2.23137731445604E-2</v>
      </c>
      <c r="H4" s="122">
        <v>45997.58525462963</v>
      </c>
      <c r="I4" s="124" t="str">
        <f>IFERROR(VLOOKUP(D4,DB!A:F,6,0),"")</f>
        <v>SCECO</v>
      </c>
      <c r="J4" s="124" t="str">
        <f>IFERROR(VLOOKUP(D4,DB!A:G,7,0),"")</f>
        <v>Vandalized</v>
      </c>
      <c r="K4" s="120" t="s">
        <v>39109</v>
      </c>
      <c r="L4" s="119" t="str">
        <f>IFERROR(VLOOKUP(D4,DB!A:I,9,0),"")</f>
        <v>Latis</v>
      </c>
    </row>
    <row r="5" spans="1:15" ht="15" customHeight="1">
      <c r="A5" s="125"/>
      <c r="B5" s="124" t="str">
        <f>IFERROR(VLOOKUP(D5,DB!A:K,11,0),"")</f>
        <v/>
      </c>
      <c r="C5" s="124"/>
      <c r="D5" s="56"/>
      <c r="E5" s="123"/>
      <c r="F5" s="122"/>
      <c r="G5" s="121">
        <f ca="1">IFERROR(NOW()-F5,"-")</f>
        <v>45997.607568402775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45997.607568402775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45997.607568402775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45997.607568402775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45997.607568402775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45997.607568402775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45997.607568402775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45997.607568402775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45997.607568402775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45997.607568402775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45997.607568402775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45997.607568402775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45997.607568402775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45997.607568402775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45997.607568402775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45997.607568402775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45997.607568402775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45997.607568402775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45997.607568402775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45997.607568402775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45997.607568402775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45997.607568402775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45997.607568402775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45997.607568402775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45997.607568402775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45997.607568402775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45997.607568402775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45997.607568402775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45997.607568402775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45997.607568402775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45997.607568402775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45997.607568402775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45997.607568402775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45997.607568402775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45997.607568402775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45997.607568402775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45997.607568402775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45997.607568402775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45997.607568402775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45997.607568402775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45997.607568402775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45997.607568402775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45997.607568402775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45997.607568402775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45997.607568402775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45997.607568402775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45997.607568402775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45997.607568402775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45997.607568402775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45997.607568402775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45997.607568402775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45997.607568402775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45997.607568402775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45997.607568402775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45997.607568402775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45997.607568402775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45997.607568402775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45997.607568402775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45997.607568402775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45997.607568402775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45997.607568402775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45997.607568402775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45997.607568402775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45997.607568402775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45997.607568402775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45997.607568402775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45997.607568402775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45997.607568402775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45997.607568402775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45997.607568402775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45997.607568402775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45997.607568402775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45997.607568402775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45997.607568402775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45997.607568402775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45997.607568402775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45997.607568402775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45997.607568402775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45997.607568402775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45997.607568402775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45997.607568402775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45997.607568402775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45997.607568402775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45997.607568402775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45997.607568402775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45997.607568402775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45997.607568402775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45997.607568402775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45997.607568402775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45997.607568402775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45997.607568402775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45997.607568402775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45997.607568402775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45997.607568402775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45997.607568402775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45997.607568402775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45997.607568402775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45997.607568402775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45997.607568402775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45997.607568402775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45997.607568402775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45997.607568402775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45997.607568402775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45997.607568402775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45997.607568402775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45997.607568402775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45997.607568402775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45997.607568402775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45997.607568402775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45997.607568402775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45997.607568402775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45997.607568402775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45997.607568402775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45997.607568402775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45997.607568402775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45997.607568402775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45997.607568402775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45997.607568402775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45997.607568402775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45997.607568402775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45997.607568402775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45997.607568402775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45997.607568402775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45997.607568402775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45997.607568402775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45997.607568402775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45997.607568402775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45997.607568402775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45997.607568402775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45997.607568402775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45997.607568402775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45997.607568402775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45997.607568402775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45997.607568402775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45997.607568402775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45997.607568402775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45997.607568402775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45997.607568402775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45997.607568402775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45997.607568402775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45997.607568402775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45997.607568402775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45997.607568402775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45997.607568402775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45997.607568402775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45997.607568402775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45997.607568402775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45997.607568402775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45997.607568402775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45997.607568402775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45997.607568402775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45997.607568402775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45997.607568402775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45997.607568402775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45997.607568402775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45997.607568402775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45997.607568402775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45997.607568402775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45997.607568402775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45997.607568402775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45997.607568402775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45997.607568402775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45997.607568402775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45997.607568402775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45997.607568402775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45997.607568402775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45997.607568402775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45997.607568402775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45997.607568402775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45997.607568402775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45997.607568402775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45997.607568402775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45997.607568402775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45997.607568402775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45997.607568402775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45997.607568402775</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45997.607568402775</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45997.607568402775</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45997.607568402775</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45997.607568402775</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45997.607568402775</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45997.607568402775</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45997.607568402775</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45997.607568402775</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45997.607568402775</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45997.607568402775</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45997.607568402775</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45997.607568402775</v>
      </c>
      <c r="H192" s="122"/>
      <c r="I192" s="124" t="str">
        <f>IFERROR(VLOOKUP(D192,DB!A:F,6,0),"")</f>
        <v/>
      </c>
      <c r="J192" s="124" t="str">
        <f>IFERROR(VLOOKUP(D192,DB!A:G,7,0),"")</f>
        <v/>
      </c>
      <c r="K192" s="120"/>
      <c r="L192" s="119" t="str">
        <f>IFERROR(VLOOKUP(D192,DB!A:I,9,0),"")</f>
        <v/>
      </c>
    </row>
  </sheetData>
  <customSheetViews>
    <customSheetView guid="{F6042A99-DD27-4453-835D-0834D95730CC}" filter="1" showAutoFilter="1">
      <pageMargins left="0" right="0" top="0" bottom="0" header="0" footer="0"/>
      <autoFilter ref="B1:M1" xr:uid="{ABB09981-5673-4319-AD09-FFC417AC52DA}"/>
    </customSheetView>
  </customSheetViews>
  <dataValidations count="2">
    <dataValidation allowBlank="1" showInputMessage="1" showErrorMessage="1" sqref="E1" xr:uid="{5DBA255D-CDD9-49FB-AD3C-AF70AB4EE696}"/>
    <dataValidation type="list" allowBlank="1" showInputMessage="1" showErrorMessage="1" sqref="E2:E1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9"/>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172.60773043981317</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13.220149421293172</v>
      </c>
      <c r="H4" s="97">
        <v>45984.381168981483</v>
      </c>
      <c r="I4" s="18" t="str">
        <f>IFERROR(VLOOKUP(D4,DB!A:F,6,0),"")</f>
        <v>SCECO</v>
      </c>
      <c r="J4" s="18" t="str">
        <f>IFERROR(VLOOKUP(D4,DB!A:G,7,0),"")</f>
        <v>Vandalized</v>
      </c>
      <c r="K4" s="19" t="s">
        <v>39118</v>
      </c>
      <c r="L4" s="18" t="str">
        <f>IFERROR(VLOOKUP(D4,DB!A:I,9,0),"")</f>
        <v>Latis</v>
      </c>
    </row>
    <row r="5" spans="1:12" s="154" customFormat="1" ht="31.5" customHeight="1">
      <c r="A5" s="155" t="s">
        <v>39119</v>
      </c>
      <c r="B5" s="58" t="str">
        <f>IFERROR(VLOOKUP(D5,DB!A:K,11,0),"")</f>
        <v>R2</v>
      </c>
      <c r="C5" s="58">
        <v>1</v>
      </c>
      <c r="D5" s="58" t="s">
        <v>22828</v>
      </c>
      <c r="E5" s="81" t="s">
        <v>39120</v>
      </c>
      <c r="F5" s="71">
        <v>45997.355381944442</v>
      </c>
      <c r="G5" s="72">
        <f ca="1">IFERROR(NOW()-F5,"-")</f>
        <v>0.25218611111631617</v>
      </c>
      <c r="H5" s="71">
        <v>45997.339432870373</v>
      </c>
      <c r="I5" s="58" t="str">
        <f>IFERROR(VLOOKUP(D5,DB!A:F,6,0),"")</f>
        <v>SCECO</v>
      </c>
      <c r="J5" s="58" t="str">
        <f>IFERROR(VLOOKUP(D5,DB!A:G,7,0),"")</f>
        <v>Dead</v>
      </c>
      <c r="K5" s="82" t="s">
        <v>39121</v>
      </c>
      <c r="L5" s="58" t="str">
        <f>IFERROR(VLOOKUP(D5,DB!A:I,9,0),"")</f>
        <v>Latis</v>
      </c>
    </row>
    <row r="6" spans="1:12" ht="31.5" customHeight="1">
      <c r="A6" s="96"/>
      <c r="B6" s="18" t="str">
        <f>IFERROR(VLOOKUP(D6,DB!A:K,11,0),"")</f>
        <v/>
      </c>
      <c r="C6" s="18"/>
      <c r="D6" s="18"/>
      <c r="E6" s="18"/>
      <c r="F6" s="97"/>
      <c r="G6" s="98">
        <f ca="1">IFERROR(NOW()-F6,"-")</f>
        <v>45997.607568402775</v>
      </c>
      <c r="H6" s="97"/>
      <c r="I6" s="18" t="str">
        <f>IFERROR(VLOOKUP(D6,DB!A:F,6,0),"")</f>
        <v/>
      </c>
      <c r="J6" s="18" t="str">
        <f>IFERROR(VLOOKUP(D6,DB!A:G,7,0),"")</f>
        <v/>
      </c>
      <c r="K6" s="19"/>
      <c r="L6" s="18" t="str">
        <f>IFERROR(VLOOKUP(D6,DB!A:I,9,0),"")</f>
        <v/>
      </c>
    </row>
    <row r="7" spans="1:12" ht="31.5" customHeight="1">
      <c r="A7" s="96"/>
      <c r="B7" s="18" t="str">
        <f>IFERROR(VLOOKUP(D7,DB!A:K,11,0),"")</f>
        <v/>
      </c>
      <c r="C7" s="18"/>
      <c r="D7" s="18"/>
      <c r="E7" s="18"/>
      <c r="F7" s="97"/>
      <c r="G7" s="98">
        <f ca="1">IFERROR(NOW()-F7,"-")</f>
        <v>45997.607568402775</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45997.607568402775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45997.607568402775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45997.607568402775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45997.607568402775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82"/>
      <c r="E12" s="18"/>
      <c r="F12" s="97"/>
      <c r="G12" s="98">
        <f ca="1">IFERROR(NOW()-F12,"-")</f>
        <v>45997.607568402775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45997.607568402775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45997.607568402775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45997.607568402775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45997.607568402775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45997.607568402775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45997.607568402775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45997.607568402775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45997.607568402775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45997.607568402775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45997.607568402775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45997.607568402775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45997.607568402775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45997.607568402775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45997.607568402775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45997.607568402775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45997.607568402775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45997.607568402775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45997.607568402775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45997.607568402775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45997.607568402775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45997.607568402775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45997.607568402775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45997.607568402775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45997.607568402775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45997.607568402775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45997.607568402775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45997.607568402775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45997.607568402775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45997.607568402775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45997.607568402775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45997.607568402775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45997.607568402775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45997.607568402775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45997.607568402775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45997.607568402775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45997.607568402775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45997.607568402775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45997.607568402775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45997.607568402775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45997.607568402775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45997.607568402775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45997.607568402775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45997.607568402775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45997.607568402775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45997.607568402775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45997.607568402775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45997.607568402775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45997.607568402775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45997.607568402775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45997.607568402775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45997.607568402775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45997.607568402775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45997.607568402775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45997.607568402775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45997.607568402775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45997.607568402775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45997.607568402775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45997.607568402775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45997.607568402775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45997.607568402775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45997.607568402775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45997.607568402775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45997.607568402775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45997.607568402775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45997.607568402775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45997.607568402775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45997.607568402775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45997.607568402775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45997.607568402775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45997.607568402775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45997.607568402775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45997.607568402775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45997.607568402775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45997.607568402775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45997.607568402775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45997.607568402775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45997.607568402775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45997.607568402775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45997.607568402775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45997.607568402775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45997.607568402775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45997.607568402775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45997.607568402775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45997.607568402775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45997.607568402775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45997.607568402775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45997.607568402775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45997.607568402775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45997.607568402775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45997.607568402775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45997.607568402775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45997.607568402775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45997.607568402775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45997.607568402775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45997.607568402775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45997.607568402775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45997.607568402775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45997.607568402775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45997.607568402775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45997.607568402775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45997.607568402775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45997.607568402775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45997.607568402775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45997.607568402775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45997.607568402775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45997.607568402775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45997.607568402775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45997.607568402775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45997.607568402775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45997.607568402775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45997.607568402775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45997.607568402775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45997.607568402775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45997.607568402775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45997.607568402775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45997.607568402775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45997.607568402775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45997.607568402775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45997.607568402775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45997.607568402775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45997.607568402775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45997.607568402775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45997.607568402775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45997.607568402775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45997.607568402775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45997.607568402775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45997.607568402775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45997.607568402775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45997.607568402775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45997.607568402775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45997.607568402775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45997.607568402775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45997.607568402775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45997.607568402775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45997.607568402775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45997.607568402775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45997.607568402775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45997.607568402775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45997.607568402775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45997.607568402775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45997.607568402775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45997.607568402775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45997.607568402775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45997.607568402775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45997.607568402775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45997.607568402775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45997.607568402775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45997.607568402775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45997.607568402775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45997.607568402775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45997.607568402775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45997.607568402775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45997.607568402775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45997.607568402775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45997.607568402775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45997.607568402775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45997.607568402775</v>
      </c>
      <c r="H169" s="97"/>
      <c r="I169" s="18" t="str">
        <f>IFERROR(VLOOKUP(D169,DB!A:F,6,0),"")</f>
        <v/>
      </c>
      <c r="J169" s="18" t="str">
        <f>IFERROR(VLOOKUP(D169,DB!A:G,7,0),"")</f>
        <v/>
      </c>
      <c r="K169" s="19"/>
      <c r="L169" s="18" t="str">
        <f>IFERROR(VLOOKUP(D169,DB!A:I,9,0),"")</f>
        <v/>
      </c>
    </row>
    <row r="170" spans="1:12" ht="31.5" customHeight="1">
      <c r="A170" s="149"/>
      <c r="B170" s="150" t="str">
        <f>IFERROR(VLOOKUP(D170,DB!A:K,11,0),"")</f>
        <v/>
      </c>
      <c r="C170" s="150"/>
      <c r="D170" s="150"/>
      <c r="E170" s="150"/>
      <c r="F170" s="151"/>
      <c r="G170" s="152">
        <f ca="1">IFERROR(NOW()-F170,"-")</f>
        <v>45997.607568402775</v>
      </c>
      <c r="H170" s="151"/>
      <c r="I170" s="150" t="str">
        <f>IFERROR(VLOOKUP(D170,DB!A:F,6,0),"")</f>
        <v/>
      </c>
      <c r="J170" s="150" t="str">
        <f>IFERROR(VLOOKUP(D170,DB!A:G,7,0),"")</f>
        <v/>
      </c>
      <c r="K170" s="153"/>
      <c r="L170" s="150" t="str">
        <f>IFERROR(VLOOKUP(D170,DB!A:I,9,0),"")</f>
        <v/>
      </c>
    </row>
    <row r="171" spans="1:12" ht="31.5" customHeight="1">
      <c r="A171" s="96"/>
      <c r="B171" s="18" t="str">
        <f>IFERROR(VLOOKUP(D171,DB!A:K,11,0),"")</f>
        <v/>
      </c>
      <c r="C171" s="18"/>
      <c r="D171" s="18"/>
      <c r="E171" s="18"/>
      <c r="F171" s="97"/>
      <c r="G171" s="98">
        <f ca="1">IFERROR(NOW()-F171,"-")</f>
        <v>45997.607568402775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45997.607568402775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45997.607568402775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45997.607568402775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45997.607568402775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45997.607568402775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45997.607568402775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45997.607568402775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45997.607568402775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45997.607568402775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45997.607568402775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45997.607568402775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45997.607568402775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45997.607568402775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45997.607568402775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45997.607568402775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45997.607568402775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45997.607568402775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45997.607568402775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45997.607568402775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45997.607568402775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45997.607568402775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45997.607568402775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45997.607568402775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45997.607568402775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45997.607568402775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45997.607568402775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45997.607568402775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45997.607568402775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45997.607568402775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45997.607568402775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45997.607568402775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45997.607568402775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45997.607568402775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45997.607568402775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45997.607568402775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45997.607568402775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45997.607568402775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45997.607568402775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45997.607568402775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45997.607568402775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45997.607568402775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45997.607568402775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45997.607568402775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45997.607568402775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45997.607568402775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45997.607568402775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45997.607568402775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45997.607568402775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45997.607568402775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45997.607568402775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45997.607568402775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45997.607568402775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45997.607568402775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45997.607568402775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45997.607568402775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45997.607568402775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45997.607568402775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45997.607568402775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45997.607568402775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45997.607568402775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45997.607568402775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45997.607568402775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45997.607568402775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45997.607568402775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45997.607568402775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45997.607568402775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45997.607568402775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45997.607568402775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45997.607568402775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45997.607568402775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45997.607568402775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45997.607568402775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45997.607568402775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45997.607568402775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45997.607568402775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45997.607568402775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45997.607568402775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45997.607568402775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45997.607568402775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45997.607568402775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45997.607568402775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45997.607568402775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45997.607568402775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45997.607568402775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45997.607568402775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45997.607568402775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45997.607568402775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45997.607568402775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45997.607568402775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45997.607568402775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45997.607568402775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45997.607568402775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45997.607568402775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45997.607568402775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45997.607568402775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45997.607568402775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45997.607568402775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45997.607568402775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45997.607568402775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45997.607568402775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45997.607568402775</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45997.607568402775</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45997.607568402775</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45997.607568402775</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45997.607568402775</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45997.607568402775</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45997.607568402775</v>
      </c>
      <c r="H278" s="97"/>
      <c r="I278" s="18" t="str">
        <f>IFERROR(VLOOKUP(D278,DB!A:F,6,0),"")</f>
        <v/>
      </c>
      <c r="J278" s="18" t="str">
        <f>IFERROR(VLOOKUP(D278,DB!A:G,7,0),"")</f>
        <v/>
      </c>
      <c r="K278" s="19"/>
      <c r="L278" s="18" t="str">
        <f>IFERROR(VLOOKUP(D278,DB!A:I,9,0),"")</f>
        <v/>
      </c>
    </row>
    <row r="279" spans="1:12" ht="31.5" customHeight="1">
      <c r="A279" s="149"/>
      <c r="B279" s="150" t="str">
        <f>IFERROR(VLOOKUP(D279,DB!A:K,11,0),"")</f>
        <v/>
      </c>
      <c r="C279" s="150"/>
      <c r="D279" s="150"/>
      <c r="E279" s="150"/>
      <c r="F279" s="151"/>
      <c r="G279" s="152">
        <f ca="1">IFERROR(NOW()-F279,"-")</f>
        <v>45997.607568402775</v>
      </c>
      <c r="H279" s="151"/>
      <c r="I279" s="150" t="str">
        <f>IFERROR(VLOOKUP(D279,DB!A:F,6,0),"")</f>
        <v/>
      </c>
      <c r="J279" s="150" t="str">
        <f>IFERROR(VLOOKUP(D279,DB!A:G,7,0),"")</f>
        <v/>
      </c>
      <c r="K279" s="153"/>
      <c r="L279" s="150" t="str">
        <f>IFERROR(VLOOKUP(D279,DB!A:I,9,0),"")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45997.607568402775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45997.607568402775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45997.607568402775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45997.607568402775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45997.607568402775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45997.607568402775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45997.607568402775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45997.607568402775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45997.607568402775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45997.607568402775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45997.607568402775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45997.607568402775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45997.607568402775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45997.607568402775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45997.607568402775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45997.607568402775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45997.607568402775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45997.607568402775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45997.607568402775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45997.607568402775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45997.607568402775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45997.607568402775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45997.607568402775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45997.607568402775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45997.607568402775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45997.607568402775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45997.607568402775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45997.607568402775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45997.607568402775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45997.607568402775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45997.607568402775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45997.607568402775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45997.607568402775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45997.607568402775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45997.607568402775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45997.607568402775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45997.607568402775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45997.607568402775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45997.607568402775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45997.607568402775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45997.607568402775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45997.607568402775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45997.607568402775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45997.607568402775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45997.607568402775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45997.607568402775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45997.607568402775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45997.607568402775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45997.607568402775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45997.607568402775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45997.607568402775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45997.607568402775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45997.607568402775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45997.607568402775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45997.607568402775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45997.607568402775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45997.607568402775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45997.607568402775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45997.607568402775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45997.607568402775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45997.607568402775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45997.607568402775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45997.607568402775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45997.607568402775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45997.607568402775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45997.607568402775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45997.607568402775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45997.607568402775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45997.607568402775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45997.607568402775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45997.607568402775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45997.607568402775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45997.607568402775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45997.607568402775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45997.607568402775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45997.607568402775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45997.607568402775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45997.607568402775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45997.607568402775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45997.607568402775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45997.607568402775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45997.607568402775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45997.607568402775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45997.607568402775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45997.607568402775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45997.607568402775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45997.607568402775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45997.607568402775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45997.607568402775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45997.607568402775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45997.607568402775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45997.607568402775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45997.607568402775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45997.607568402775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45997.607568402775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45997.607568402775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45997.607568402775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45997.607568402775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45997.607568402775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45997.607568402775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45997.607568402775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45997.607568402775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45997.607568402775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45997.607568402775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45997.607568402775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45997.607568402775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45997.607568402775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45997.607568402775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45997.607568402775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45997.607568402775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45997.607568402775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45997.607568402775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45997.607568402775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45997.607568402775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45997.607568402775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45997.607568402775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45997.607568402775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45997.607568402775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45997.607568402775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45997.607568402775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45997.607568402775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45997.607568402775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45997.607568402775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45997.607568402775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45997.607568402775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45997.607568402775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45997.607568402775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45997.607568402775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45997.607568402775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45997.607568402775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45997.607568402775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45997.607568402775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45997.607568402775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45997.607568402775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45997.607568402775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45997.607568402775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45997.607568402775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45997.607568402775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45997.607568402775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45997.607568402775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45997.607568402775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45997.607568402775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45997.607568402775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45997.607568402775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45997.607568402775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45997.607568402775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45997.607568402775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45997.607568402775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45997.607568402775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45997.607568402775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45997.607568402775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45997.607568402775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45997.607568402775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45997.607568402775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45997.607568402775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45997.607568402775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45997.607568402775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45997.607568402775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45997.607568402775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45997.607568402775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45997.607568402775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45997.607568402775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45997.607568402775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45997.607568402775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45997.607568402775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45997.607568402775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45997.607568402775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45997.607568402775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45997.607568402775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45997.607568402775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45997.607568402775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45997.607568402775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45997.607568402775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45997.607568402775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45997.607568402775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45997.607568402775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45997.607568402775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45997.607568402775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45997.607568402775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45997.607568402775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45997.607568402775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45997.607568402775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45997.607568402775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45997.607568402775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45997.607568402775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45997.607568402775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45997.607568402775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45997.607568402775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45997.607568402775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45997.607568402775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45997.607568402775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45997.607568402775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45997.607568402775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45997.607568402775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45997.607568402775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45997.607568402775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45997.607568402775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45997.607568402775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45997.607568402775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45997.607568402775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45997.607568402775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45997.607568402775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45997.607568402775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45997.607568402775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45997.607568402775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45997.607568402775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45997.607568402775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45997.607568402775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45997.607568402775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45997.607568402775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45997.607568402775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45997.607568402775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45997.607568402775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45997.607568402775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45997.607568402775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45997.607568402775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45997.607568402775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45997.607568402775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45997.607568402775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45997.607568402775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45997.607568402775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45997.607568402775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45997.607568402775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45997.607568402775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45997.607568402775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45997.607568402775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45997.607568402775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45997.607568402775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45997.607568402775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45997.607568402775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45997.607568402775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45997.607568402775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45997.607568402775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45997.607568402775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45997.607568402775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45997.607568402775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45997.607568402775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45997.607568402775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45997.607568402775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45997.607568402775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45997.607568402775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45997.607568402775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45997.607568402775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45997.607568402775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45997.607568402775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45997.607568402775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45997.607568402775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45997.607568402775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45997.607568402775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45997.607568402775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45997.607568402775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45997.607568402775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45997.607568402775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45997.607568402775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45997.607568402775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45997.607568402775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45997.607568402775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45997.607568402775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45997.607568402775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45997.607568402775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45997.607568402775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45997.607568402775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45997.607568402775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45997.607568402775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45997.607568402775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45997.607568402775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45997.607568402775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45997.607568402775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45997.607568402775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45997.607568402775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45997.607568402775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45997.607568402775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45997.607568402775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45997.607568402775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45997.607568402775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45997.607568402775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45997.607568402775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45997.607568402775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45997.607568402775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45997.607568402775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45997.607568402775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45997.607568402775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45997.607568402775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45997.607568402775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45997.607568402775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45997.607568402775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45997.607568402775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45997.607568402775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45997.607568402775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45997.607568402775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45997.607568402775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45997.607568402775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45997.607568402775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45997.607568402775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45997.607568402775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45997.607568402775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45997.607568402775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45997.607568402775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45997.607568402775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45997.607568402775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45997.607568402775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45997.607568402775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45997.607568402775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45997.607568402775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45997.607568402775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45997.607568402775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45997.607568402775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45997.607568402775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45997.607568402775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45997.607568402775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45997.607568402775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45997.607568402775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45997.607568402775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45997.607568402775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45997.607568402775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45997.607568402775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45997.607568402775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45997.607568402775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45997.607568402775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45997.607568402775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45997.607568402775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45997.607568402775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45997.607568402775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45997.607568402775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45997.607568402775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45997.607568402775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45997.607568402775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45997.607568402775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45997.607568402775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45997.607568402775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45997.607568402775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45997.607568402775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45997.607568402775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45997.607568402775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45997.607568402775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45997.607568402775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45997.607568402775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45997.607568402775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45997.607568402775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45997.607568402775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45997.607568402775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45997.607568402775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45997.607568402775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45997.607568402775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45997.607568402775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45997.607568402775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45997.607568402775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45997.607568402775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45997.607568402775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45997.607568402775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45997.607568402775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45997.607568402775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45997.607568402775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45997.607568402775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45997.607568402775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45997.607568402775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45997.607568402775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45997.607568402775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45997.607568402775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45997.607568402775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45997.607568402775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45997.607568402775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45997.607568402775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45997.607568402775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45997.607568402775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45997.607568402775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45997.607568402775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45997.607568402775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45997.607568402775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45997.607568402775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45997.607568402775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45997.607568402775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45997.607568402775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45997.607568402775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45997.607568402775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45997.607568402775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45997.607568402775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45997.607568402775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45997.607568402775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45997.607568402775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45997.607568402775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45997.607568402775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45997.607568402775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45997.607568402775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45997.607568402775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45997.607568402775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45997.607568402775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45997.607568402775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45997.607568402775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45997.607568402775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45997.607568402775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45997.607568402775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45997.607568402775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45997.607568402775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45997.607568402775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45997.607568402775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45997.607568402775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45997.607568402775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45997.607568402775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45997.607568402775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45997.607568402775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45997.607568402775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45997.607568402775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45997.607568402775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45997.607568402775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45997.607568402775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45997.607568402775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45997.607568402775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45997.607568402775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45997.607568402775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45997.607568402775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45997.607568402775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45997.607568402775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45997.607568402775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45997.607568402775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45997.607568402775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45997.607568402775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45997.607568402775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45997.607568402775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45997.607568402775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45997.607568402775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45997.607568402775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45997.607568402775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45997.607568402775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45997.607568402775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45997.607568402775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45997.607568402775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45997.607568402775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45997.607568402775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45997.607568402775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45997.607568402775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45997.607568402775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45997.607568402775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45997.607568402775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45997.607568402775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45997.607568402775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45997.607568402775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45997.607568402775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45997.607568402775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45997.607568402775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45997.607568402775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45997.607568402775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45997.607568402775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45997.607568402775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45997.607568402775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45997.607568402775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45997.607568402775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45997.607568402775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45997.607568402775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45997.607568402775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45997.607568402775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45997.607568402775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45997.607568402775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45997.607568402775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45997.607568402775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45997.607568402775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45997.607568402775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45997.607568402775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45997.607568402775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45997.607568402775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45997.607568402775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45997.607568402775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45997.607568402775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45997.607568402775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45997.607568402775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45997.607568402775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45997.607568402775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45997.607568402775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45997.607568402775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45997.607568402775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45997.607568402775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45997.607568402775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45997.607568402775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45997.607568402775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45997.607568402775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45997.607568402775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45997.607568402775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45997.607568402775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45997.607568402775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45997.607568402775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45997.607568402775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45997.607568402775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45997.607568402775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45997.607568402775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45997.607568402775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45997.607568402775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45997.607568402775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45997.607568402775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45997.607568402775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45997.607568402775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45997.607568402775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45997.607568402775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45997.607568402775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45997.607568402775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45997.607568402775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45997.607568402775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45997.607568402775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45997.607568402775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45997.607568402775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45997.607568402775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45997.607568402775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45997.607568402775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45997.607568402775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45997.607568402775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45997.607568402775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45997.607568402775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45997.607568402775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45997.607568402775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45997.607568402775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45997.607568402775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45997.607568402775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45997.607568402775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45997.607568402775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45997.607568402775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45997.607568402775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45997.607568402775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45997.607568402775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45997.607568402775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45997.607568402775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45997.607568402775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45997.607568402775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45997.607568402775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45997.607568402775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45997.607568402775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45997.607568402775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45997.607568402775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45997.607568402775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45997.607568402775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45997.607568402775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45997.607568402775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45997.607568402775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45997.607568402775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45997.607568402775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45997.607568402775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45997.607568402775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45997.607568402775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45997.607568402775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45997.607568402775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45997.607568402775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45997.607568402775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45997.607568402775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45997.607568402775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45997.607568402775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45997.607568402775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45997.607568402775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45997.607568402775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45997.607568402775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45997.607568402775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45997.607568402775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45997.607568402775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45997.607568402775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45997.607568402775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45997.607568402775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45997.607568402775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45997.607568402775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45997.607568402775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45997.607568402775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45997.607568402775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45997.607568402775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45997.607568402775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45997.607568402775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45997.607568402775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45997.607568402775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45997.607568402775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45997.607568402775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45997.607568402775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45997.607568402775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45997.607568402775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45997.607568402775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45997.607568402775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45997.607568402775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45997.607568402775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45997.607568402775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45997.607568402775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45997.607568402775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45997.607568402775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45997.607568402775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45997.607568402775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45997.607568402775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45997.607568402775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45997.607568402775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45997.607568402775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45997.607568402775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45997.607568402775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45997.607568402775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45997.607568402775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45997.607568402775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45997.607568402775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45997.607568402775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45997.607568402775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45997.607568402775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45997.607568402775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45997.607568402775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45997.607568402775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45997.607568402775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45997.607568402775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45997.607568402775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45997.607568402775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45997.607568402775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45997.607568402775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45997.607568402775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45997.607568402775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45997.607568402775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45997.607568402775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45997.607568402775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45997.607568402775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45997.607568402775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45997.607568402775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45997.607568402775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45997.607568402775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45997.607568402775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45997.607568402775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45997.607568402775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45997.607568402775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45997.607568402775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45997.607568402775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45997.607568402775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45997.607568402775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45997.607568402775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45997.607568402775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45997.607568402775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45997.607568402775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45997.607568402775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45997.607568402775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45997.607568402775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45997.607568402775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45997.607568402775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45997.607568402775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45997.607568402775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45997.607568402775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45997.607568402775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45997.607568402775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45997.607568402775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45997.607568402775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45997.607568402775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45997.607568402775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45997.607568402775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45997.607568402775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45997.607568402775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45997.607568402775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45997.607568402775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45997.607568402775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45997.607568402775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45997.607568402775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45997.607568402775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45997.607568402775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45997.607568402775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45997.607568402775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45997.607568402775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45997.607568402775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45997.607568402775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45997.607568402775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45997.607568402775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45997.607568402775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45997.607568402775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45997.607568402775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45997.607568402775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45997.607568402775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45997.607568402775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45997.607568402775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45997.607568402775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45997.607568402775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45997.607568402775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45997.607568402775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45997.607568402775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45997.607568402775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45997.607568402775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45997.607568402775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45997.607568402775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45997.607568402775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45997.607568402775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45997.607568402775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45997.607568402775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45997.607568402775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45997.607568402775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45997.607568402775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45997.607568402775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45997.607568402775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45997.607568402775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45997.607568402775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45997.607568402775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45997.607568402775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45997.607568402775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45997.607568402775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45997.607568402775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45997.607568402775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45997.607568402775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45997.607568402775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45997.607568402775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45997.607568402775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45997.607568402775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45997.607568402775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45997.607568402775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45997.607568402775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45997.607568402775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45997.607568402775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45997.607568402775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45997.607568402775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45997.607568402775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45997.607568402775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45997.607568402775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45997.607568402775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45997.607568402775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45997.607568402775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45997.607568402775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45997.607568402775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45997.607568402775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45997.607568402775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45997.607568402775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45997.607568402775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45997.607568402775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45997.607568402775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45997.607568402775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45997.607568402775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45997.607568402775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45997.607568402775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45997.607568402775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45997.607568402775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45997.607568402775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45997.607568402775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45997.607568402775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45997.607568402775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45997.607568402775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45997.607568402775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45997.607568402775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45997.607568402775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45997.607568402775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45997.607568402775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45997.607568402775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45997.607568402775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45997.607568402775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45997.607568402775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45997.607568402775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45997.607568402775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45997.607568402775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45997.607568402775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45997.607568402775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45997.607568402775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45997.607568402775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45997.607568402775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45997.607568402775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45997.607568402775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45997.607568402775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45997.607568402775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45997.607568402775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45997.607568402775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45997.607568402775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45997.607568402775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45997.607568402775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45997.607568402775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45997.607568402775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45997.607568402775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45997.607568402775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45997.607568402775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45997.607568402775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45997.607568402775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45997.607568402775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45997.607568402775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45997.607568402775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45997.607568402775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45997.607568402775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45997.607568402775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45997.607568402775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45997.607568402775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45997.607568402775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45997.607568402775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45997.607568402775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45997.607568402775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45997.607568402775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45997.607568402775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45997.607568402775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45997.607568402775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45997.607568402775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45997.607568402775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45997.607568402775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45997.607568402775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45997.607568402775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45997.607568402775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45997.607568402775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45997.607568402775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45997.607568402775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45997.607568402775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45997.607568402775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45997.607568402775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45997.607568402775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45997.607568402775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45997.607568402775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45997.607568402775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45997.607568402775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45997.607568402775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45997.607568402775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45997.607568402775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45997.607568402775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45997.607568402775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45997.607568402775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45997.607568402775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45997.607568402775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45997.607568402775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45997.607568402775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45997.607568402775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45997.607568402775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45997.607568402775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45997.607568402775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45997.607568402775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45997.607568402775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45997.607568402775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45997.607568402775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45997.607568402775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45997.607568402775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45997.607568402775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45997.607568402775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45997.607568402775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45997.607568402775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45997.607568402775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45997.607568402775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45997.607568402775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45997.607568402775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45997.607568402775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45997.607568402775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45997.607568402775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45997.607568402775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45997.607568402775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45997.607568402775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45997.607568402775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45997.607568402775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45997.607568402775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45997.607568402775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45997.607568402775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45997.607568402775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45997.607568402775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45997.607568402775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45997.607568402775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45997.607568402775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45997.607568402775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45997.607568402775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45997.607568402775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45997.607568402775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45997.607568402775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45997.607568402775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45997.607568402775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45997.607568402775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45997.607568402775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45997.607568402775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45997.607568402775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45997.607568402775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45997.607568402775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45997.607568402775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45997.607568402775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45997.607568402775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45997.607568402775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45997.607568402775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45997.607568402775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45997.607568402775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45997.607568402775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45997.607568402775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45997.607568402775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45997.607568402775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45997.607568402775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45997.607568402775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45997.607568402775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45997.607568402775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45997.607568402775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45997.607568402775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45997.607568402775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45997.607568402775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45997.607568402775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45997.607568402775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45997.607568402775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45997.607568402775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45997.607568402775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45997.607568402775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45997.607568402775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45997.607568402775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45997.607568402775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45997.607568402775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45997.607568402775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45997.607568402775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45997.607568402775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45997.607568402775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45997.607568402775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45997.607568402775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45997.607568402775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45997.607568402775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45997.607568402775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45997.607568402775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45997.607568402775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45997.607568402775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45997.607568402775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45997.607568402775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45997.607568402775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45997.607568402775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45997.607568402775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45997.607568402775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45997.607568402775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45997.607568402775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45997.607568402775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45997.607568402775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45997.607568402775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45997.607568402775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45997.607568402775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45997.607568402775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45997.607568402775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45997.607568402775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45997.607568402775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45997.607568402775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45997.607568402775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45997.607568402775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45997.607568402775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45997.607568402775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45997.607568402775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45997.607568402775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45997.607568402775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45997.607568402775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45997.607568402775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45997.607568402775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45997.607568402775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45997.607568402775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45997.607568402775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45997.607568402775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45997.607568402775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45997.607568402775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45997.607568402775</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294.12685081017844</v>
      </c>
      <c r="H2" s="91">
        <v>45703.474768518521</v>
      </c>
      <c r="I2" s="91" t="str">
        <f>IFERROR(VLOOKUP(D2,DB!A:F,6,0),"")</f>
        <v>SCECO</v>
      </c>
      <c r="J2" s="91" t="str">
        <f>IFERROR(VLOOKUP(D2,DB!A:G,7,0),"")</f>
        <v>Dead</v>
      </c>
      <c r="K2" s="93" t="s">
        <v>39123</v>
      </c>
      <c r="L2" s="87" t="str">
        <f>IFERROR(VLOOKUP(D2,DB!A:I,9,0),"")</f>
        <v>Latis</v>
      </c>
    </row>
    <row r="3" spans="1:16" ht="15" customHeight="1">
      <c r="A3" s="107" t="s">
        <v>39124</v>
      </c>
      <c r="B3" s="107" t="str">
        <f>IFERROR(VLOOKUP(D3,DB!A:K,11,0),"")</f>
        <v>R4</v>
      </c>
      <c r="C3" s="89">
        <v>2</v>
      </c>
      <c r="D3" s="87" t="s">
        <v>32840</v>
      </c>
      <c r="E3" s="90" t="s">
        <v>39106</v>
      </c>
      <c r="F3" s="91">
        <v>45997.492002314815</v>
      </c>
      <c r="G3" s="92">
        <f t="shared" ref="G3:G66" ca="1" si="0">IFERROR(NOW()-F3,"")</f>
        <v>0.11556608795945067</v>
      </c>
      <c r="H3" s="91">
        <v>45997.474282407406</v>
      </c>
      <c r="I3" s="107" t="str">
        <f>IFERROR(VLOOKUP(D3,DB!A:F,6,0),"")</f>
        <v>SCECO</v>
      </c>
      <c r="J3" s="107" t="str">
        <f>IFERROR(VLOOKUP(D3,DB!A:G,7,0),"")</f>
        <v>Dead</v>
      </c>
      <c r="K3" s="93" t="s">
        <v>39125</v>
      </c>
      <c r="L3" s="87" t="str">
        <f>IFERROR(VLOOKUP(D3,DB!A:I,9,0),"")</f>
        <v>Latis</v>
      </c>
    </row>
    <row r="4" spans="1:16" ht="15" customHeight="1">
      <c r="A4" s="107" t="s">
        <v>39126</v>
      </c>
      <c r="B4" s="107" t="str">
        <f>IFERROR(VLOOKUP(D4,DB!A:K,11,0),"")</f>
        <v>R4</v>
      </c>
      <c r="C4" s="89">
        <v>2</v>
      </c>
      <c r="D4" s="87" t="s">
        <v>30656</v>
      </c>
      <c r="E4" s="90" t="s">
        <v>39112</v>
      </c>
      <c r="F4" s="91">
        <v>45997.533333333333</v>
      </c>
      <c r="G4" s="92">
        <f t="shared" ca="1" si="0"/>
        <v>7.4235069441783708E-2</v>
      </c>
      <c r="H4" s="91">
        <v>45997.522280092591</v>
      </c>
      <c r="I4" s="107" t="str">
        <f>IFERROR(VLOOKUP(D4,DB!A:F,6,0),"")</f>
        <v>Generator-SG</v>
      </c>
      <c r="J4" s="107" t="str">
        <f>IFERROR(VLOOKUP(D4,DB!A:G,7,0),"")</f>
        <v>Good</v>
      </c>
      <c r="K4" s="93" t="s">
        <v>39127</v>
      </c>
      <c r="L4" s="87" t="str">
        <f>IFERROR(VLOOKUP(D4,DB!A:I,9,0),"")</f>
        <v>Latis</v>
      </c>
    </row>
    <row r="5" spans="1:16" ht="15" customHeight="1">
      <c r="A5" s="107" t="s">
        <v>39128</v>
      </c>
      <c r="B5" s="107" t="str">
        <f>IFERROR(VLOOKUP(D5,DB!A:K,11,0),"")</f>
        <v>R4</v>
      </c>
      <c r="C5" s="89">
        <v>1</v>
      </c>
      <c r="D5" s="87" t="s">
        <v>37052</v>
      </c>
      <c r="E5" s="90" t="s">
        <v>39106</v>
      </c>
      <c r="F5" s="91">
        <v>45997.55537037037</v>
      </c>
      <c r="G5" s="92">
        <f t="shared" ca="1" si="0"/>
        <v>5.2198032404703554E-2</v>
      </c>
      <c r="H5" s="91">
        <v>45997.549826388888</v>
      </c>
      <c r="I5" s="107" t="str">
        <f>IFERROR(VLOOKUP(D5,DB!A:F,6,0),"")</f>
        <v>Generator-SG</v>
      </c>
      <c r="J5" s="107" t="str">
        <f>IFERROR(VLOOKUP(D5,DB!A:G,7,0),"")</f>
        <v>Dead</v>
      </c>
      <c r="K5" s="93" t="s">
        <v>39129</v>
      </c>
      <c r="L5" s="87" t="str">
        <f>IFERROR(VLOOKUP(D5,DB!A:I,9,0),"")</f>
        <v>Latis</v>
      </c>
    </row>
    <row r="6" spans="1:16" ht="15" customHeight="1">
      <c r="A6" s="107" t="s">
        <v>39130</v>
      </c>
      <c r="B6" s="107" t="str">
        <f>IFERROR(VLOOKUP(D6,DB!A:K,11,0),"")</f>
        <v>R4</v>
      </c>
      <c r="C6" s="89">
        <v>1</v>
      </c>
      <c r="D6" s="87" t="s">
        <v>37399</v>
      </c>
      <c r="E6" s="90" t="s">
        <v>39106</v>
      </c>
      <c r="F6" s="91">
        <v>45997.559270833335</v>
      </c>
      <c r="G6" s="92">
        <f t="shared" ca="1" si="0"/>
        <v>4.8297569439455401E-2</v>
      </c>
      <c r="H6" s="91">
        <v>45997.553368055553</v>
      </c>
      <c r="I6" s="107" t="str">
        <f>IFERROR(VLOOKUP(D6,DB!A:F,6,0),"")</f>
        <v>SCECO</v>
      </c>
      <c r="J6" s="107" t="str">
        <f>IFERROR(VLOOKUP(D6,DB!A:G,7,0),"")</f>
        <v>Vandalized+Vandalized</v>
      </c>
      <c r="K6" s="93" t="s">
        <v>39131</v>
      </c>
      <c r="L6" s="87" t="str">
        <f>IFERROR(VLOOKUP(D6,DB!A:I,9,0),"")</f>
        <v>Latis</v>
      </c>
    </row>
    <row r="7" spans="1:16" ht="15" customHeight="1">
      <c r="A7" s="107" t="s">
        <v>39110</v>
      </c>
      <c r="B7" s="107" t="str">
        <f>IFERROR(VLOOKUP(D7,DB!A:K,11,0),"")</f>
        <v>R4</v>
      </c>
      <c r="C7" s="89">
        <v>1</v>
      </c>
      <c r="D7" s="87" t="s">
        <v>30637</v>
      </c>
      <c r="E7" s="90" t="s">
        <v>39106</v>
      </c>
      <c r="F7" s="91"/>
      <c r="G7" s="92">
        <f t="shared" ca="1" si="0"/>
        <v>45997.607568402775</v>
      </c>
      <c r="H7" s="91">
        <v>45997.557152777779</v>
      </c>
      <c r="I7" s="107" t="str">
        <f>IFERROR(VLOOKUP(D7,DB!A:F,6,0),"")</f>
        <v>SCECO</v>
      </c>
      <c r="J7" s="107" t="str">
        <f>IFERROR(VLOOKUP(D7,DB!A:G,7,0),"")</f>
        <v>Dead</v>
      </c>
      <c r="K7" s="93" t="s">
        <v>39131</v>
      </c>
      <c r="L7" s="87" t="str">
        <f>IFERROR(VLOOKUP(D7,DB!A:I,9,0),"")</f>
        <v>Latis</v>
      </c>
    </row>
    <row r="8" spans="1:16" ht="15" customHeight="1">
      <c r="A8" s="107"/>
      <c r="B8" s="107" t="str">
        <f>IFERROR(VLOOKUP(D8,DB!A:K,11,0),"")</f>
        <v/>
      </c>
      <c r="C8" s="89"/>
      <c r="D8" s="87"/>
      <c r="E8" s="90"/>
      <c r="F8" s="91"/>
      <c r="G8" s="92">
        <f t="shared" ca="1" si="0"/>
        <v>45997.607568402775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45997.607568402775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45997.607568402775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45997.607568402775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45997.607568402775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45997.607568402775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45997.607568402775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45997.607568402775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45997.607568402775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45997.607568402775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45997.607568402775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45997.607568402775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45997.607568402775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45997.607568402775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45997.607568402775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45997.607568402775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45997.607568402775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45997.607568402775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45997.607568402775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45997.607568402775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45997.607568402775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45997.607568402775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45997.607568402775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45997.607568402775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45997.607568402775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45997.607568402775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45997.607568402775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45997.607568402775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45997.607568402775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45997.607568402775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45997.607568402775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45997.607568402775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45997.607568402775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45997.607568402775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45997.607568402775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45997.607568402775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45997.607568402775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45997.607568402775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45997.607568402775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45997.607568402775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45997.607568402775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45997.607568402775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45997.607568402775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45997.607568402775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45997.607568402775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45997.607568402775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45997.607568402775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45997.607568402775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45997.607568402775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45997.607568402775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45997.607568402775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45997.607568402775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45997.607568402775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45997.607568402775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45997.607568402775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45997.607568402775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45997.607568402775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45997.607568402775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45997.607568402775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45997.607568402775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45997.607568402775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45997.607568402775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45997.607568402775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45997.607568402775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45997.607568402775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45997.607568402775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45997.607568402775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45997.607568402775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45997.607568402775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45997.607568402775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45997.607568402775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45997.607568402775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45997.607568402775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45997.607568402775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45997.607568402775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45997.607568402775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45997.607568402775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45997.607568402775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45997.607568402775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45997.607568402775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45997.607568402775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45997.607568402775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45997.607568402775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45997.607568402775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45997.607568402775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45997.607568402775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45997.607568402775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45997.607568402775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45997.607568402775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45997.607568402775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45997.607568402775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45997.607568402775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45997.607568402775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45997.607568402775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45997.607568402775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45997.607568402775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45997.607568402775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45997.607568402775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45997.607568402775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45997.607568402775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45997.607568402775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45997.607568402775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45997.607568402775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45997.607568402775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45997.607568402775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45997.607568402775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45997.607568402775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45997.607568402775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45997.607568402775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45997.607568402775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45997.607568402775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45997.607568402775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45997.607568402775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45997.607568402775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45997.607568402775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45997.607568402775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45997.607568402775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45997.607568402775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45997.607568402775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45997.607568402775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45997.607568402775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45997.607568402775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45997.607568402775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45997.607568402775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45997.607568402775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45997.607568402775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45997.607568402775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45997.607568402775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45997.607568402775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45997.607568402775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45997.607568402775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45997.607568402775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45997.607568402775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45997.607568402775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45997.607568402775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45997.607568402775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45997.607568402775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45997.607568402775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45997.607568402775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45997.607568402775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45997.607568402775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45997.607568402775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45997.607568402775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45997.607568402775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45997.607568402775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45997.607568402775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45997.607568402775</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45997.607568402775</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45997.607568402775</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45997.607568402775</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45997.607568402775</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45997.607568402775</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45997.607568402775</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45997.607568402775</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45997.607568402775</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45997.607568402775</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45997.607568402775</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45997.607568402775</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45997.607568402775</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45997.607568402775</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45997.607568402775</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45997.607568402775</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45997.607568402775</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45997.607568402775</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45997.607568402775</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45997.607568402775</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45997.607568402775</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45997.607568402775</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45997.607568402775</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tabSelected="1" workbookViewId="0">
      <selection activeCell="D28" sqref="D28"/>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105.77550821758632</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39112</v>
      </c>
      <c r="F3" s="38">
        <v>45926.188877314817</v>
      </c>
      <c r="G3" s="102">
        <f t="shared" ref="G3" ca="1" si="0">IFERROR(NOW()-F3,"")</f>
        <v>71.418691087957995</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39112</v>
      </c>
      <c r="F4" s="104">
        <v>45948.661111111112</v>
      </c>
      <c r="G4" s="105">
        <f t="shared" ref="G4" ca="1" si="1">IFERROR(NOW()-F4,"")</f>
        <v>48.946457291662227</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16.234269791661063</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G7" ca="1" si="2">IFERROR(NOW()-F6,"")</f>
        <v>0.5000799768458819</v>
      </c>
      <c r="H6" s="38">
        <v>45997.093599537038</v>
      </c>
      <c r="I6" s="37" t="str">
        <f>IFERROR(VLOOKUP(D6,DB!A:F,6,0),"")</f>
        <v>SCECO</v>
      </c>
      <c r="J6" s="37" t="str">
        <f>IFERROR(VLOOKUP(D6,DB!A:G,7,0),"")</f>
        <v>In progress</v>
      </c>
      <c r="K6" s="37" t="s">
        <v>39141</v>
      </c>
      <c r="L6" s="37" t="str">
        <f>IFERROR(VLOOKUP(D6,DB!A:I,9,0),"")</f>
        <v>Latis</v>
      </c>
    </row>
    <row r="7" spans="1:13">
      <c r="A7" s="37"/>
      <c r="B7" s="37" t="str">
        <f>IFERROR(VLOOKUP(D7,DB!A:K,11,0),"")</f>
        <v/>
      </c>
      <c r="C7" s="37"/>
      <c r="D7" s="37"/>
      <c r="E7" s="37"/>
      <c r="F7" s="38"/>
      <c r="G7" s="131">
        <f t="shared" ca="1" si="2"/>
        <v>45997.607568402775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9" ca="1" si="3">IFERROR(NOW()-F8,"")</f>
        <v>45997.607568402775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45997.607568402775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45997.607568402775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45997.607568402775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45997.607568402775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45997.607568402775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45997.607568402775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45997.607568402775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45997.607568402775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45997.607568402775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45997.607568402775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45997.607568402775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45997.607568402775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45997.607568402775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45997.607568402775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45997.607568402775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45997.607568402775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45997.607568402775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45997.607568402775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45997.607568402775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45997.607568402775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45997.607568402775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45997.607568402775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45997.607568402775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45997.607568402775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45997.607568402775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45997.607568402775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45997.607568402775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45997.607568402775</v>
      </c>
      <c r="H36" s="38"/>
      <c r="I36" s="37" t="str">
        <f>IFERROR(VLOOKUP(D36,DB!A:F,6,0),"")</f>
        <v/>
      </c>
      <c r="J36" s="37" t="str">
        <f>IFERROR(VLOOKUP(D36,DB!A:G,7,0),"")</f>
        <v/>
      </c>
      <c r="K36" s="37"/>
      <c r="L36" s="37" t="str">
        <f>IFERROR(VLOOKUP(D36,DB!A:I,9,0),"")</f>
        <v/>
      </c>
    </row>
    <row r="37" spans="1:12">
      <c r="A37" s="146"/>
      <c r="B37" s="146" t="str">
        <f>IFERROR(VLOOKUP(D37,DB!A:K,11,0),"")</f>
        <v/>
      </c>
      <c r="C37" s="146"/>
      <c r="D37" s="146"/>
      <c r="E37" s="146"/>
      <c r="F37" s="147"/>
      <c r="G37" s="148">
        <f t="shared" ca="1" si="3"/>
        <v>45997.607568402775</v>
      </c>
      <c r="H37" s="147"/>
      <c r="I37" s="146" t="str">
        <f>IFERROR(VLOOKUP(D37,DB!A:F,6,0),"")</f>
        <v/>
      </c>
      <c r="J37" s="146" t="str">
        <f>IFERROR(VLOOKUP(D37,DB!A:G,7,0),"")</f>
        <v/>
      </c>
      <c r="K37" s="146"/>
      <c r="L37" s="146"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45" ca="1" si="0">IFERROR(NOW()-F2,"-")</f>
        <v>45997.607568402775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45997.607568402775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45997.607568402775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45997.607568402775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45997.607568402775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45997.607568402775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45997.607568402775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45997.607568402775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45997.607568402775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45997.607568402775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45997.607568402775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45997.607568402775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45997.607568402775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45997.607568402775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45997.607568402775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45997.607568402775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45997.607568402775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45997.607568402775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45997.607568402775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45997.607568402775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45997.607568402775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45997.607568402775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45997.607568402775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45997.607568402775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45997.607568402775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45997.607568402775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45997.607568402775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45997.607568402775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45997.607568402775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45997.607568402775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45997.607568402775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45997.607568402775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45997.607568402775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45997.607568402775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45997.607568402775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45997.607568402775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45997.607568402775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45997.607568402775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45997.607568402775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45997.607568402775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45997.607568402775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45997.607568402775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45997.607568402775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45997.607568402775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45997.607568402775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45997.607568402775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45997.607568402775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45997.607568402775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45997.607568402775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45997.607568402775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45997.607568402775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45997.607568402775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45997.607568402775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45997.607568402775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45997.607568402775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45997.607568402775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45997.607568402775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45997.607568402775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45997.607568402775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45997.607568402775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45997.607568402775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45997.607568402775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45997.607568402775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45997.607568402775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45997.607568402775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45997.607568402775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45997.607568402775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45997.607568402775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45997.607568402775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45997.607568402775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45997.607568402775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45997.607568402775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45997.607568402775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45997.607568402775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45997.607568402775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45997.607568402775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45997.607568402775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45997.607568402775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45997.607568402775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45997.607568402775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45997.607568402775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45997.607568402775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45997.607568402775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45997.607568402775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45997.607568402775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45997.607568402775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45997.607568402775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45997.607568402775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45997.607568402775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45997.607568402775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45997.607568402775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45997.607568402775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45997.607568402775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45997.607568402775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45997.607568402775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45997.607568402775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45997.607568402775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45997.607568402775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45997.607568402775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45997.607568402775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45997.607568402775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45997.607568402775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45997.607568402775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45997.607568402775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45997.607568402775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45997.607568402775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45997.607568402775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45997.607568402775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45997.607568402775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45997.607568402775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45997.607568402775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45997.607568402775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45997.607568402775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45997.607568402775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45997.607568402775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45997.607568402775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45997.607568402775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45997.607568402775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45997.607568402775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45997.607568402775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45997.607568402775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45997.607568402775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45997.607568402775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45997.607568402775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45997.607568402775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45997.607568402775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45997.607568402775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45997.607568402775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45997.607568402775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45997.607568402775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45997.607568402775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45997.607568402775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45997.607568402775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45997.607568402775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45997.607568402775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45997.607568402775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45997.607568402775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45997.607568402775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45997.607568402775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45997.607568402775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45997.607568402775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45997.607568402775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45997.607568402775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45997.607568402775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45997.607568402775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45997.607568402775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45997.607568402775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45997.607568402775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45997.607568402775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45997.607568402775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45997.607568402775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45997.607568402775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45997.607568402775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45997.607568402775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45997.607568402775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45997.607568402775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45997.607568402775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45997.607568402775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45997.607568402775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45997.607568402775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45997.607568402775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45997.607568402775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45997.607568402775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45997.607568402775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45997.607568402775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45997.607568402775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45997.607568402775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45997.607568402775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45997.607568402775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45997.607568402775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45997.607568402775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45997.607568402775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45997.607568402775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45997.607568402775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45997.607568402775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45997.607568402775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45997.607568402775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45997.607568402775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45997.607568402775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45997.607568402775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45997.607568402775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45997.607568402775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45997.607568402775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45997.607568402775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45997.607568402775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45997.607568402775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45997.607568402775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45997.607568402775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45997.607568402775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45997.607568402775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45997.607568402775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45997.607568402775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45997.607568402775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45997.607568402775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45997.607568402775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45997.607568402775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45997.607568402775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45997.607568402775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45997.607568402775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45997.607568402775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45997.607568402775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45997.607568402775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45997.607568402775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45997.607568402775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45997.607568402775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45997.607568402775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45997.607568402775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45997.607568402775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45997.607568402775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45997.607568402775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45997.607568402775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45997.607568402775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45997.607568402775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45997.607568402775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45997.607568402775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45997.607568402775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45997.607568402775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45997.607568402775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45997.607568402775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45997.607568402775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45997.607568402775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45997.607568402775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45997.607568402775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45997.607568402775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45997.607568402775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45997.607568402775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45997.607568402775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45997.607568402775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45997.607568402775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45997.607568402775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45997.607568402775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45997.607568402775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45997.607568402775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45997.607568402775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45997.607568402775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45997.607568402775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45997.607568402775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45997.607568402775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45997.607568402775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45997.607568402775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45997.607568402775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45997.607568402775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45997.607568402775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45997.607568402775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45997.607568402775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45997.607568402775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45997.607568402775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45997.607568402775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45997.607568402775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45997.607568402775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45997.607568402775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45997.607568402775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45997.607568402775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45997.607568402775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45997.607568402775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45997.607568402775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45997.607568402775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45997.607568402775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45997.607568402775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45997.607568402775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45997.607568402775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45997.607568402775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45997.607568402775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45997.607568402775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45997.607568402775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45997.607568402775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45997.607568402775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45997.607568402775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45997.607568402775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45997.607568402775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45997.607568402775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45997.607568402775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45997.607568402775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45997.607568402775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45997.607568402775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45997.607568402775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45997.607568402775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45997.607568402775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45997.607568402775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45997.607568402775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45997.607568402775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45997.607568402775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45997.607568402775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45997.607568402775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45997.607568402775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45997.607568402775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45997.607568402775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45997.607568402775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45997.607568402775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45997.607568402775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45997.607568402775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45997.607568402775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45997.607568402775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45997.607568402775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45997.607568402775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45997.607568402775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45997.607568402775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45997.607568402775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45997.607568402775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45997.607568402775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45997.607568402775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45997.607568402775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45997.607568402775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45997.607568402775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45997.607568402775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45997.607568402775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45997.607568402775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45997.607568402775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45997.607568402775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45997.607568402775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45997.607568402775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45997.607568402775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45997.607568402775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45997.607568402775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45997.607568402775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45997.607568402775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45997.607568402775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45997.607568402775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45997.607568402775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45997.607568402775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45997.607568402775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45997.607568402775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45997.607568402775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45997.607568402775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45997.607568402775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45997.607568402775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45997.607568402775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45997.607568402775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45997.607568402775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45997.607568402775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45997.607568402775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45997.607568402775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45997.607568402775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45997.607568402775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45997.607568402775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45997.607568402775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45997.607568402775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45997.607568402775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45997.607568402775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45997.607568402775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45997.607568402775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45997.607568402775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45997.607568402775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45997.607568402775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45997.607568402775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45997.607568402775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45997.607568402775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45997.607568402775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45997.607568402775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45997.607568402775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45997.607568402775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45997.607568402775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45997.607568402775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45997.607568402775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45997.607568402775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45997.607568402775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45997.607568402775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45997.607568402775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45997.607568402775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45997.607568402775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45997.607568402775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45997.607568402775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45997.607568402775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45997.607568402775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45997.607568402775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45997.607568402775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45997.607568402775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45997.607568402775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45997.607568402775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45997.607568402775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45997.607568402775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45997.607568402775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45997.607568402775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45997.607568402775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45997.607568402775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45997.607568402775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45997.607568402775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45997.607568402775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45997.607568402775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45997.607568402775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45997.607568402775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45997.607568402775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45997.607568402775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45997.607568402775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45997.607568402775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45997.607568402775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45997.607568402775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45997.607568402775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45997.607568402775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45997.607568402775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45997.607568402775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45997.607568402775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45997.607568402775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45997.607568402775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45997.607568402775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45997.607568402775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45997.607568402775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45997.607568402775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45997.607568402775</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45997.607568402775</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45997.607568402775</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45997.607568402775</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45997.607568402775</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45997.607568402775</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45997.607568402775</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45997.607568402775</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45997.607568402775</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45997.607568402775</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45997.607568402775</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45997.607568402775</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2025-12-06T11:36:10Z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